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0" yWindow="0" windowWidth="21600" windowHeight="9735" tabRatio="724"/>
  </bookViews>
  <sheets>
    <sheet name="Cuadro 2 PA" sheetId="60" r:id="rId1"/>
  </sheets>
  <definedNames>
    <definedName name="_xlnm.Print_Area" localSheetId="0">'Cuadro 2 PA'!$A$1:$P$67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60" l="1"/>
  <c r="H60" i="60"/>
  <c r="C60" i="60"/>
  <c r="M59" i="60"/>
  <c r="H59" i="60"/>
  <c r="C59" i="60"/>
  <c r="M58" i="60"/>
  <c r="M57" i="60" s="1"/>
  <c r="H58" i="60"/>
  <c r="C58" i="60"/>
  <c r="C57" i="60" s="1"/>
  <c r="O57" i="60"/>
  <c r="N57" i="60"/>
  <c r="L57" i="60"/>
  <c r="K57" i="60"/>
  <c r="J57" i="60"/>
  <c r="I57" i="60"/>
  <c r="G57" i="60"/>
  <c r="F57" i="60"/>
  <c r="E57" i="60"/>
  <c r="D57" i="60"/>
  <c r="M53" i="60"/>
  <c r="H53" i="60"/>
  <c r="C53" i="60"/>
  <c r="M52" i="60"/>
  <c r="M49" i="60" s="1"/>
  <c r="H52" i="60"/>
  <c r="H49" i="60" s="1"/>
  <c r="C52" i="60"/>
  <c r="M51" i="60"/>
  <c r="H51" i="60"/>
  <c r="C51" i="60"/>
  <c r="C49" i="60" s="1"/>
  <c r="M50" i="60"/>
  <c r="H50" i="60"/>
  <c r="C50" i="60"/>
  <c r="O49" i="60"/>
  <c r="N49" i="60"/>
  <c r="L49" i="60"/>
  <c r="K49" i="60"/>
  <c r="J49" i="60"/>
  <c r="I49" i="60"/>
  <c r="G49" i="60"/>
  <c r="F49" i="60"/>
  <c r="E49" i="60"/>
  <c r="D49" i="60"/>
  <c r="M48" i="60"/>
  <c r="H48" i="60"/>
  <c r="C48" i="60"/>
  <c r="M47" i="60"/>
  <c r="H47" i="60"/>
  <c r="C47" i="60"/>
  <c r="M46" i="60"/>
  <c r="H46" i="60"/>
  <c r="C46" i="60"/>
  <c r="M45" i="60"/>
  <c r="H45" i="60"/>
  <c r="C45" i="60"/>
  <c r="C44" i="60" s="1"/>
  <c r="O44" i="60"/>
  <c r="N44" i="60"/>
  <c r="M44" i="60"/>
  <c r="L44" i="60"/>
  <c r="K44" i="60"/>
  <c r="J44" i="60"/>
  <c r="I44" i="60"/>
  <c r="G44" i="60"/>
  <c r="F44" i="60"/>
  <c r="E44" i="60"/>
  <c r="D44" i="60"/>
  <c r="M43" i="60"/>
  <c r="H43" i="60"/>
  <c r="H41" i="60" s="1"/>
  <c r="C43" i="60"/>
  <c r="M42" i="60"/>
  <c r="M41" i="60" s="1"/>
  <c r="H42" i="60"/>
  <c r="C42" i="60"/>
  <c r="O41" i="60"/>
  <c r="N41" i="60"/>
  <c r="L41" i="60"/>
  <c r="K41" i="60"/>
  <c r="J41" i="60"/>
  <c r="I41" i="60"/>
  <c r="G41" i="60"/>
  <c r="F41" i="60"/>
  <c r="E41" i="60"/>
  <c r="D41" i="60"/>
  <c r="M40" i="60"/>
  <c r="H40" i="60"/>
  <c r="C40" i="60"/>
  <c r="M39" i="60"/>
  <c r="M38" i="60" s="1"/>
  <c r="H39" i="60"/>
  <c r="C39" i="60"/>
  <c r="O38" i="60"/>
  <c r="O34" i="60" s="1"/>
  <c r="N38" i="60"/>
  <c r="N34" i="60" s="1"/>
  <c r="L38" i="60"/>
  <c r="K38" i="60"/>
  <c r="J38" i="60"/>
  <c r="I38" i="60"/>
  <c r="G38" i="60"/>
  <c r="F38" i="60"/>
  <c r="E38" i="60"/>
  <c r="D38" i="60"/>
  <c r="C38" i="60"/>
  <c r="M37" i="60"/>
  <c r="H37" i="60"/>
  <c r="C37" i="60"/>
  <c r="M36" i="60"/>
  <c r="M35" i="60" s="1"/>
  <c r="H36" i="60"/>
  <c r="C36" i="60"/>
  <c r="C35" i="60" s="1"/>
  <c r="O35" i="60"/>
  <c r="N35" i="60"/>
  <c r="L35" i="60"/>
  <c r="K35" i="60"/>
  <c r="K34" i="60" s="1"/>
  <c r="J35" i="60"/>
  <c r="I35" i="60"/>
  <c r="I34" i="60" s="1"/>
  <c r="G35" i="60"/>
  <c r="G34" i="60" s="1"/>
  <c r="F35" i="60"/>
  <c r="E35" i="60"/>
  <c r="D35" i="60"/>
  <c r="D34" i="60" s="1"/>
  <c r="M32" i="60"/>
  <c r="H32" i="60"/>
  <c r="H30" i="60" s="1"/>
  <c r="C32" i="60"/>
  <c r="M31" i="60"/>
  <c r="M30" i="60" s="1"/>
  <c r="H31" i="60"/>
  <c r="C31" i="60"/>
  <c r="C30" i="60" s="1"/>
  <c r="O30" i="60"/>
  <c r="N30" i="60"/>
  <c r="L30" i="60"/>
  <c r="K30" i="60"/>
  <c r="J30" i="60"/>
  <c r="I30" i="60"/>
  <c r="G30" i="60"/>
  <c r="F30" i="60"/>
  <c r="E30" i="60"/>
  <c r="D30" i="60"/>
  <c r="O28" i="60"/>
  <c r="N28" i="60"/>
  <c r="L28" i="60"/>
  <c r="K28" i="60"/>
  <c r="J28" i="60"/>
  <c r="I28" i="60"/>
  <c r="G28" i="60"/>
  <c r="F28" i="60"/>
  <c r="E28" i="60"/>
  <c r="D28" i="60"/>
  <c r="M27" i="60"/>
  <c r="H27" i="60"/>
  <c r="C27" i="60"/>
  <c r="M26" i="60"/>
  <c r="M28" i="60" s="1"/>
  <c r="H26" i="60"/>
  <c r="H28" i="60" s="1"/>
  <c r="C26" i="60"/>
  <c r="C28" i="60" s="1"/>
  <c r="O24" i="60"/>
  <c r="N24" i="60"/>
  <c r="L24" i="60"/>
  <c r="K24" i="60"/>
  <c r="J24" i="60"/>
  <c r="I24" i="60"/>
  <c r="G24" i="60"/>
  <c r="F24" i="60"/>
  <c r="E24" i="60"/>
  <c r="D24" i="60"/>
  <c r="M23" i="60"/>
  <c r="M24" i="60" s="1"/>
  <c r="H23" i="60"/>
  <c r="C23" i="60"/>
  <c r="C24" i="60" s="1"/>
  <c r="M22" i="60"/>
  <c r="H22" i="60"/>
  <c r="H24" i="60" s="1"/>
  <c r="C22" i="60"/>
  <c r="L21" i="60"/>
  <c r="L25" i="60" s="1"/>
  <c r="K21" i="60"/>
  <c r="K25" i="60" s="1"/>
  <c r="F21" i="60"/>
  <c r="F25" i="60" s="1"/>
  <c r="O20" i="60"/>
  <c r="N20" i="60"/>
  <c r="M20" i="60"/>
  <c r="L20" i="60"/>
  <c r="K20" i="60"/>
  <c r="J20" i="60"/>
  <c r="I20" i="60"/>
  <c r="G20" i="60"/>
  <c r="F20" i="60"/>
  <c r="E20" i="60"/>
  <c r="D20" i="60"/>
  <c r="M19" i="60"/>
  <c r="H19" i="60"/>
  <c r="C19" i="60"/>
  <c r="M18" i="60"/>
  <c r="H18" i="60"/>
  <c r="H20" i="60" s="1"/>
  <c r="C18" i="60"/>
  <c r="C20" i="60" s="1"/>
  <c r="O17" i="60"/>
  <c r="O21" i="60" s="1"/>
  <c r="O25" i="60" s="1"/>
  <c r="N17" i="60"/>
  <c r="N21" i="60" s="1"/>
  <c r="N25" i="60" s="1"/>
  <c r="L17" i="60"/>
  <c r="K17" i="60"/>
  <c r="J17" i="60"/>
  <c r="J21" i="60" s="1"/>
  <c r="J25" i="60" s="1"/>
  <c r="I17" i="60"/>
  <c r="I21" i="60" s="1"/>
  <c r="I25" i="60" s="1"/>
  <c r="H17" i="60"/>
  <c r="H21" i="60" s="1"/>
  <c r="H25" i="60" s="1"/>
  <c r="G17" i="60"/>
  <c r="G21" i="60" s="1"/>
  <c r="G25" i="60" s="1"/>
  <c r="F17" i="60"/>
  <c r="E17" i="60"/>
  <c r="E21" i="60" s="1"/>
  <c r="E25" i="60" s="1"/>
  <c r="D17" i="60"/>
  <c r="D21" i="60" s="1"/>
  <c r="D25" i="60" s="1"/>
  <c r="M16" i="60"/>
  <c r="H16" i="60"/>
  <c r="C16" i="60"/>
  <c r="M15" i="60"/>
  <c r="M17" i="60" s="1"/>
  <c r="M21" i="60" s="1"/>
  <c r="M25" i="60" s="1"/>
  <c r="H15" i="60"/>
  <c r="C15" i="60"/>
  <c r="C17" i="60" s="1"/>
  <c r="C21" i="60" s="1"/>
  <c r="C25" i="60" s="1"/>
  <c r="H57" i="60" l="1"/>
  <c r="L34" i="60"/>
  <c r="H44" i="60"/>
  <c r="J34" i="60"/>
  <c r="H38" i="60"/>
  <c r="H35" i="60"/>
  <c r="F34" i="60"/>
  <c r="C41" i="60"/>
  <c r="C34" i="60" s="1"/>
  <c r="E34" i="60"/>
  <c r="H29" i="60"/>
  <c r="H14" i="60"/>
  <c r="H33" i="60" s="1"/>
  <c r="F14" i="60"/>
  <c r="F33" i="60" s="1"/>
  <c r="F29" i="60"/>
  <c r="G14" i="60"/>
  <c r="G33" i="60" s="1"/>
  <c r="G54" i="60" s="1"/>
  <c r="G29" i="60"/>
  <c r="I29" i="60"/>
  <c r="I14" i="60"/>
  <c r="I33" i="60" s="1"/>
  <c r="I54" i="60" s="1"/>
  <c r="K29" i="60"/>
  <c r="K14" i="60"/>
  <c r="K33" i="60" s="1"/>
  <c r="K54" i="60" s="1"/>
  <c r="E14" i="60"/>
  <c r="E33" i="60" s="1"/>
  <c r="E54" i="60" s="1"/>
  <c r="E29" i="60"/>
  <c r="C14" i="60"/>
  <c r="C33" i="60" s="1"/>
  <c r="C29" i="60"/>
  <c r="J29" i="60"/>
  <c r="J14" i="60"/>
  <c r="J33" i="60" s="1"/>
  <c r="L29" i="60"/>
  <c r="L14" i="60"/>
  <c r="L33" i="60" s="1"/>
  <c r="H34" i="60"/>
  <c r="M14" i="60"/>
  <c r="M33" i="60" s="1"/>
  <c r="M29" i="60"/>
  <c r="M34" i="60"/>
  <c r="N14" i="60"/>
  <c r="N33" i="60" s="1"/>
  <c r="N54" i="60" s="1"/>
  <c r="N29" i="60"/>
  <c r="O14" i="60"/>
  <c r="O33" i="60" s="1"/>
  <c r="O54" i="60" s="1"/>
  <c r="O29" i="60"/>
  <c r="D14" i="60"/>
  <c r="D33" i="60" s="1"/>
  <c r="D54" i="60" s="1"/>
  <c r="D29" i="60"/>
  <c r="L54" i="60" l="1"/>
  <c r="J54" i="60"/>
  <c r="F54" i="60"/>
  <c r="K55" i="60"/>
  <c r="K56" i="60" s="1"/>
  <c r="M54" i="60"/>
  <c r="I55" i="60"/>
  <c r="I56" i="60" s="1"/>
  <c r="L55" i="60"/>
  <c r="L56" i="60" s="1"/>
  <c r="G55" i="60"/>
  <c r="G56" i="60" s="1"/>
  <c r="E55" i="60"/>
  <c r="E56" i="60" s="1"/>
  <c r="D56" i="60"/>
  <c r="D55" i="60"/>
  <c r="J55" i="60"/>
  <c r="F55" i="60"/>
  <c r="F56" i="60" s="1"/>
  <c r="O55" i="60"/>
  <c r="O56" i="60" s="1"/>
  <c r="H54" i="60"/>
  <c r="N55" i="60"/>
  <c r="N56" i="60"/>
  <c r="C54" i="60"/>
  <c r="J56" i="60" l="1"/>
  <c r="H55" i="60"/>
  <c r="H56" i="60" s="1"/>
  <c r="C55" i="60"/>
  <c r="C56" i="60" s="1"/>
  <c r="M55" i="60"/>
  <c r="M56" i="60" s="1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<sst xmlns="http://schemas.openxmlformats.org/spreadsheetml/2006/main" count="89" uniqueCount="71">
  <si>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</si>
  <si>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</si>
  <si>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</si>
  <si>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</si>
  <si>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</si>
  <si>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</si>
  <si>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</si>
  <si>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</si>
  <si>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</si>
  <si>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</si>
  <si>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</si>
  <si>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</si>
  <si>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</si>
  <si>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</si>
  <si>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</si>
  <si>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</si>
  <si>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</si>
  <si>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</si>
  <si>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</si>
  <si>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</si>
  <si>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</si>
  <si>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</si>
  <si>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</si>
  <si>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</si>
  <si>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</si>
  <si>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</si>
  <si>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</si>
  <si>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</si>
  <si>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</si>
  <si>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</si>
  <si>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</si>
  <si>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</si>
  <si>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</si>
  <si>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</si>
  <si>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</si>
  <si>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</si>
  <si>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</si>
  <si>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</si>
  <si>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</si>
  <si>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</si>
  <si>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</si>
  <si>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</si>
  <si>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</si>
  <si>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</si>
  <si>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</si>
  <si>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</si>
  <si>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</si>
  <si>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</si>
  <si>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</si>
  <si>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</si>
  <si>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</si>
  <si>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</si>
  <si>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</si>
  <si>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</si>
  <si>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</si>
  <si>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</si>
  <si>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semestre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</si>
  <si>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</si>
  <si>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</si>
  <si>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</si>
  <si>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</si>
  <si>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</si>
  <si>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</si>
  <si>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</si>
  <si>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</si>
  <si>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 Cuenta de capital: Crédito</t>
  </si>
  <si>
    <t xml:space="preserve">     10.    Cuenta de capital: Débito</t>
  </si>
  <si>
    <t>2022 (P)</t>
  </si>
  <si>
    <t>2023 (P)</t>
  </si>
  <si>
    <t>2024 (E)</t>
  </si>
  <si>
    <t>SEGÚN PARTIDA: AÑOS 2022-23 Y PRIMER SEMESTRE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</si>
</sst>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left"/>
    </xf>
    <xf numFmtId="0" fontId="1" fillId="4" borderId="0" xfId="0" applyFont="1" applyFill="1" applyBorder="1" applyAlignment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33" customWidth="1"/>
    <col min="2" max="2" width="60.7109375" style="70" customWidth="1"/>
    <col min="3" max="3" width="11" style="33" customWidth="1"/>
    <col min="4" max="7" width="8.7109375" style="33" customWidth="1"/>
    <col min="8" max="8" width="13.42578125" style="33" customWidth="1"/>
    <col min="9" max="12" width="13.28515625" style="33" customWidth="1"/>
    <col min="13" max="13" width="13.42578125" style="33" customWidth="1"/>
    <col min="14" max="15" width="13.28515625" style="33" customWidth="1"/>
    <col min="16" max="16" width="6.7109375" style="33" customWidth="1"/>
    <col min="17" max="16384" width="9.140625" style="33"/>
  </cols>
  <sheetData>
    <row r="1" spans="1:16" ht="12.75" customHeight="1" x14ac:dyDescent="0.2">
      <c r="A1" s="31" t="s">
        <v>12</v>
      </c>
      <c r="B1" s="31"/>
      <c r="C1" s="31"/>
      <c r="D1" s="31"/>
      <c r="E1" s="31"/>
      <c r="F1" s="31"/>
      <c r="G1" s="31"/>
      <c r="H1" s="32" t="s">
        <v>12</v>
      </c>
      <c r="I1" s="32"/>
      <c r="J1" s="32"/>
      <c r="K1" s="32"/>
      <c r="L1" s="32"/>
      <c r="M1" s="32"/>
      <c r="N1" s="32"/>
      <c r="O1" s="32"/>
      <c r="P1" s="32"/>
    </row>
    <row r="2" spans="1:16" ht="12.75" customHeight="1" x14ac:dyDescent="0.2">
      <c r="A2" s="34" t="s">
        <v>13</v>
      </c>
      <c r="B2" s="34"/>
      <c r="C2" s="34"/>
      <c r="D2" s="34"/>
      <c r="E2" s="34"/>
      <c r="F2" s="34"/>
      <c r="G2" s="34"/>
      <c r="H2" s="35" t="s">
        <v>13</v>
      </c>
      <c r="I2" s="35"/>
      <c r="J2" s="35"/>
      <c r="K2" s="35"/>
      <c r="L2" s="35"/>
      <c r="M2" s="35"/>
      <c r="N2" s="35"/>
      <c r="O2" s="35"/>
      <c r="P2" s="35"/>
    </row>
    <row r="3" spans="1:16" ht="12.75" customHeight="1" x14ac:dyDescent="0.2">
      <c r="A3" s="31" t="s">
        <v>14</v>
      </c>
      <c r="B3" s="31"/>
      <c r="C3" s="31"/>
      <c r="D3" s="31"/>
      <c r="E3" s="31"/>
      <c r="F3" s="31"/>
      <c r="G3" s="31"/>
      <c r="H3" s="31" t="s">
        <v>14</v>
      </c>
      <c r="I3" s="31"/>
      <c r="J3" s="31"/>
      <c r="K3" s="31"/>
      <c r="L3" s="31"/>
      <c r="M3" s="31"/>
      <c r="N3" s="31"/>
      <c r="O3" s="31"/>
      <c r="P3" s="31"/>
    </row>
    <row r="4" spans="1:16" ht="6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s="40" customFormat="1" ht="12.75" customHeight="1" x14ac:dyDescent="0.2">
      <c r="A5" s="38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9" t="s">
        <v>0</v>
      </c>
    </row>
    <row r="6" spans="1:16" s="40" customFormat="1" ht="12.75" customHeight="1" x14ac:dyDescent="0.2">
      <c r="A6" s="16" t="s">
        <v>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9" t="s">
        <v>70</v>
      </c>
    </row>
    <row r="7" spans="1:16" ht="6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14.1" customHeight="1" x14ac:dyDescent="0.2">
      <c r="A8" s="41" t="s">
        <v>52</v>
      </c>
      <c r="B8" s="42"/>
      <c r="C8" s="17" t="s">
        <v>1</v>
      </c>
      <c r="D8" s="18"/>
      <c r="E8" s="18"/>
      <c r="F8" s="18"/>
      <c r="G8" s="19"/>
      <c r="H8" s="17" t="s">
        <v>1</v>
      </c>
      <c r="I8" s="18"/>
      <c r="J8" s="18"/>
      <c r="K8" s="18"/>
      <c r="L8" s="18"/>
      <c r="M8" s="18"/>
      <c r="N8" s="18"/>
      <c r="O8" s="19"/>
      <c r="P8" s="43" t="s">
        <v>52</v>
      </c>
    </row>
    <row r="9" spans="1:16" ht="14.1" customHeight="1" x14ac:dyDescent="0.2">
      <c r="A9" s="44"/>
      <c r="B9" s="45"/>
      <c r="C9" s="20" t="s">
        <v>54</v>
      </c>
      <c r="D9" s="21"/>
      <c r="E9" s="21"/>
      <c r="F9" s="21"/>
      <c r="G9" s="22"/>
      <c r="H9" s="20" t="s">
        <v>54</v>
      </c>
      <c r="I9" s="21"/>
      <c r="J9" s="21"/>
      <c r="K9" s="21"/>
      <c r="L9" s="21"/>
      <c r="M9" s="21"/>
      <c r="N9" s="21"/>
      <c r="O9" s="22"/>
      <c r="P9" s="46"/>
    </row>
    <row r="10" spans="1:16" ht="14.1" customHeight="1" x14ac:dyDescent="0.2">
      <c r="A10" s="44"/>
      <c r="B10" s="47" t="s">
        <v>2</v>
      </c>
      <c r="C10" s="23" t="s">
        <v>67</v>
      </c>
      <c r="D10" s="24"/>
      <c r="E10" s="24"/>
      <c r="F10" s="24"/>
      <c r="G10" s="25"/>
      <c r="H10" s="26" t="s">
        <v>68</v>
      </c>
      <c r="I10" s="27"/>
      <c r="J10" s="27"/>
      <c r="K10" s="27"/>
      <c r="L10" s="28"/>
      <c r="M10" s="26" t="s">
        <v>69</v>
      </c>
      <c r="N10" s="27"/>
      <c r="O10" s="28"/>
      <c r="P10" s="46"/>
    </row>
    <row r="11" spans="1:16" ht="14.1" customHeight="1" x14ac:dyDescent="0.2">
      <c r="A11" s="44"/>
      <c r="B11" s="45"/>
      <c r="C11" s="48" t="s">
        <v>3</v>
      </c>
      <c r="D11" s="49" t="s">
        <v>4</v>
      </c>
      <c r="E11" s="50"/>
      <c r="F11" s="50"/>
      <c r="G11" s="51"/>
      <c r="H11" s="48" t="s">
        <v>3</v>
      </c>
      <c r="I11" s="29" t="s">
        <v>4</v>
      </c>
      <c r="J11" s="52"/>
      <c r="K11" s="52"/>
      <c r="L11" s="30"/>
      <c r="M11" s="53" t="s">
        <v>5</v>
      </c>
      <c r="N11" s="29" t="s">
        <v>4</v>
      </c>
      <c r="O11" s="30"/>
      <c r="P11" s="46"/>
    </row>
    <row r="12" spans="1:16" ht="14.1" customHeight="1" x14ac:dyDescent="0.2">
      <c r="A12" s="54"/>
      <c r="B12" s="55"/>
      <c r="C12" s="56"/>
      <c r="D12" s="1" t="s">
        <v>5</v>
      </c>
      <c r="E12" s="1" t="s">
        <v>6</v>
      </c>
      <c r="F12" s="1" t="s">
        <v>7</v>
      </c>
      <c r="G12" s="1" t="s">
        <v>8</v>
      </c>
      <c r="H12" s="56"/>
      <c r="I12" s="1" t="s">
        <v>5</v>
      </c>
      <c r="J12" s="1" t="s">
        <v>6</v>
      </c>
      <c r="K12" s="1" t="s">
        <v>7</v>
      </c>
      <c r="L12" s="1" t="s">
        <v>8</v>
      </c>
      <c r="M12" s="14" t="s">
        <v>56</v>
      </c>
      <c r="N12" s="1" t="s">
        <v>5</v>
      </c>
      <c r="O12" s="1" t="s">
        <v>6</v>
      </c>
      <c r="P12" s="57"/>
    </row>
    <row r="13" spans="1:16" ht="6" customHeight="1" x14ac:dyDescent="0.2">
      <c r="A13" s="58"/>
      <c r="B13" s="59"/>
      <c r="C13" s="60"/>
      <c r="D13" s="60"/>
      <c r="E13" s="60"/>
      <c r="F13" s="60"/>
      <c r="G13" s="60"/>
      <c r="H13" s="61"/>
      <c r="I13" s="61"/>
      <c r="J13" s="61"/>
      <c r="K13" s="61"/>
      <c r="L13" s="61"/>
      <c r="M13" s="61"/>
      <c r="N13" s="61"/>
      <c r="O13" s="61"/>
      <c r="P13" s="62"/>
    </row>
    <row r="14" spans="1:16" ht="12.75" customHeight="1" x14ac:dyDescent="0.2">
      <c r="A14" s="63">
        <v>1</v>
      </c>
      <c r="B14" s="15" t="s">
        <v>15</v>
      </c>
      <c r="C14" s="64">
        <f>C25+C26+C27</f>
        <v>-475.14594889500688</v>
      </c>
      <c r="D14" s="64">
        <f t="shared" ref="D14:G14" si="0">D25+D26+D27</f>
        <v>-448.34756204000058</v>
      </c>
      <c r="E14" s="64">
        <f t="shared" si="0"/>
        <v>257.38396984999815</v>
      </c>
      <c r="F14" s="64">
        <f t="shared" si="0"/>
        <v>-532.34828633000018</v>
      </c>
      <c r="G14" s="64">
        <f t="shared" si="0"/>
        <v>248.16592962500107</v>
      </c>
      <c r="H14" s="64">
        <f>H25+H26+H27</f>
        <v>-3738.6675787000031</v>
      </c>
      <c r="I14" s="64">
        <f t="shared" ref="I14:L14" si="1">I25+I26+I27</f>
        <v>544.40192338999827</v>
      </c>
      <c r="J14" s="64">
        <f t="shared" si="1"/>
        <v>614.41365480999866</v>
      </c>
      <c r="K14" s="64">
        <f t="shared" si="1"/>
        <v>-989.82230227999992</v>
      </c>
      <c r="L14" s="64">
        <f t="shared" si="1"/>
        <v>-3907.6608546200018</v>
      </c>
      <c r="M14" s="64">
        <f>M25+M26+M27</f>
        <v>506.30120781999693</v>
      </c>
      <c r="N14" s="64">
        <f t="shared" ref="N14:O14" si="2">N25+N26+N27</f>
        <v>71.622083619998421</v>
      </c>
      <c r="O14" s="64">
        <f t="shared" si="2"/>
        <v>434.6791242000001</v>
      </c>
      <c r="P14" s="65">
        <v>1</v>
      </c>
    </row>
    <row r="15" spans="1:16" ht="12.75" customHeight="1" x14ac:dyDescent="0.2">
      <c r="A15" s="63">
        <v>2</v>
      </c>
      <c r="B15" s="15" t="s">
        <v>57</v>
      </c>
      <c r="C15" s="2">
        <f>D15+E15+F15+G15</f>
        <v>17953.837500449998</v>
      </c>
      <c r="D15" s="2">
        <v>4322.6532367899999</v>
      </c>
      <c r="E15" s="2">
        <v>4598.3542278499999</v>
      </c>
      <c r="F15" s="2">
        <v>4747.0908362199998</v>
      </c>
      <c r="G15" s="2">
        <v>4285.7391995900007</v>
      </c>
      <c r="H15" s="2">
        <f>I15+J15+K15+L15</f>
        <v>15970.705232069999</v>
      </c>
      <c r="I15" s="2">
        <v>4166.6843682499994</v>
      </c>
      <c r="J15" s="2">
        <v>4228.6311592800002</v>
      </c>
      <c r="K15" s="2">
        <v>4741.2714239099996</v>
      </c>
      <c r="L15" s="2">
        <v>2834.1182806299989</v>
      </c>
      <c r="M15" s="2">
        <f>N15+O15</f>
        <v>7505.4185635699996</v>
      </c>
      <c r="N15" s="2">
        <v>3645.39453013</v>
      </c>
      <c r="O15" s="2">
        <v>3860.0240334399996</v>
      </c>
      <c r="P15" s="65">
        <v>2</v>
      </c>
    </row>
    <row r="16" spans="1:16" ht="12.75" customHeight="1" x14ac:dyDescent="0.2">
      <c r="A16" s="63">
        <v>3</v>
      </c>
      <c r="B16" s="15" t="s">
        <v>58</v>
      </c>
      <c r="C16" s="2">
        <f>D16+E16+F16+G16</f>
        <v>-27149.831575480002</v>
      </c>
      <c r="D16" s="2">
        <v>-6503.6127399000006</v>
      </c>
      <c r="E16" s="2">
        <v>-6818.3762814700012</v>
      </c>
      <c r="F16" s="2">
        <v>-7280.2134019599998</v>
      </c>
      <c r="G16" s="2">
        <v>-6547.6291521499998</v>
      </c>
      <c r="H16" s="2">
        <f>I16+J16+K16+L16</f>
        <v>-30188.35753963</v>
      </c>
      <c r="I16" s="2">
        <v>-6114.95147671</v>
      </c>
      <c r="J16" s="2">
        <v>-6543.07114189</v>
      </c>
      <c r="K16" s="2">
        <v>-8288.1487591500008</v>
      </c>
      <c r="L16" s="2">
        <v>-9242.1861618800012</v>
      </c>
      <c r="M16" s="2">
        <f>N16+O16</f>
        <v>-12696.728318820002</v>
      </c>
      <c r="N16" s="2">
        <v>-6195.2655601300012</v>
      </c>
      <c r="O16" s="2">
        <v>-6501.4627586899996</v>
      </c>
      <c r="P16" s="65">
        <v>3</v>
      </c>
    </row>
    <row r="17" spans="1:16" ht="12.75" customHeight="1" x14ac:dyDescent="0.2">
      <c r="A17" s="63">
        <v>4</v>
      </c>
      <c r="B17" s="15" t="s">
        <v>16</v>
      </c>
      <c r="C17" s="64">
        <f>C15+C16</f>
        <v>-9195.9940750300048</v>
      </c>
      <c r="D17" s="64">
        <f t="shared" ref="D17:G17" si="3">D15+D16</f>
        <v>-2180.9595031100007</v>
      </c>
      <c r="E17" s="64">
        <f t="shared" si="3"/>
        <v>-2220.0220536200013</v>
      </c>
      <c r="F17" s="64">
        <f t="shared" si="3"/>
        <v>-2533.12256574</v>
      </c>
      <c r="G17" s="64">
        <f t="shared" si="3"/>
        <v>-2261.8899525599991</v>
      </c>
      <c r="H17" s="64">
        <f>H15+H16</f>
        <v>-14217.652307560002</v>
      </c>
      <c r="I17" s="64">
        <f t="shared" ref="I17:L17" si="4">I15+I16</f>
        <v>-1948.2671084600006</v>
      </c>
      <c r="J17" s="64">
        <f t="shared" si="4"/>
        <v>-2314.4399826099998</v>
      </c>
      <c r="K17" s="64">
        <f t="shared" si="4"/>
        <v>-3546.8773352400012</v>
      </c>
      <c r="L17" s="64">
        <f t="shared" si="4"/>
        <v>-6408.0678812500028</v>
      </c>
      <c r="M17" s="64">
        <f>M15+M16</f>
        <v>-5191.3097552500021</v>
      </c>
      <c r="N17" s="64">
        <f t="shared" ref="N17:O17" si="5">N15+N16</f>
        <v>-2549.8710300000012</v>
      </c>
      <c r="O17" s="64">
        <f t="shared" si="5"/>
        <v>-2641.4387252500001</v>
      </c>
      <c r="P17" s="65">
        <v>4</v>
      </c>
    </row>
    <row r="18" spans="1:16" ht="12.75" customHeight="1" x14ac:dyDescent="0.2">
      <c r="A18" s="63">
        <v>5</v>
      </c>
      <c r="B18" s="15" t="s">
        <v>59</v>
      </c>
      <c r="C18" s="2">
        <f>D18+E18+F18+G18</f>
        <v>17067.226419879997</v>
      </c>
      <c r="D18" s="2">
        <v>3926.5949067499996</v>
      </c>
      <c r="E18" s="2">
        <v>4439.2270708899996</v>
      </c>
      <c r="F18" s="2">
        <v>4237.4600457099996</v>
      </c>
      <c r="G18" s="2">
        <v>4463.9443965299997</v>
      </c>
      <c r="H18" s="2">
        <f>I18+J18+K18+L18</f>
        <v>19471.662111189999</v>
      </c>
      <c r="I18" s="2">
        <v>4796.3152616799989</v>
      </c>
      <c r="J18" s="2">
        <v>4797.0785363699988</v>
      </c>
      <c r="K18" s="2">
        <v>4978.7502786500008</v>
      </c>
      <c r="L18" s="2">
        <v>4899.5180344900009</v>
      </c>
      <c r="M18" s="2">
        <f>N18+O18</f>
        <v>10018.538302589999</v>
      </c>
      <c r="N18" s="2">
        <v>5021.0130942299993</v>
      </c>
      <c r="O18" s="2">
        <v>4997.5252083599999</v>
      </c>
      <c r="P18" s="65">
        <v>5</v>
      </c>
    </row>
    <row r="19" spans="1:16" ht="12.75" customHeight="1" x14ac:dyDescent="0.2">
      <c r="A19" s="63">
        <v>6</v>
      </c>
      <c r="B19" s="15" t="s">
        <v>60</v>
      </c>
      <c r="C19" s="2">
        <f>D19+E19+F19+G19</f>
        <v>-5276.8991363599989</v>
      </c>
      <c r="D19" s="2">
        <v>-1310.8139281399995</v>
      </c>
      <c r="E19" s="2">
        <v>-1287.8388069500002</v>
      </c>
      <c r="F19" s="2">
        <v>-1380.92861578</v>
      </c>
      <c r="G19" s="2">
        <v>-1297.3177854899998</v>
      </c>
      <c r="H19" s="2">
        <f>I19+J19+K19+L19</f>
        <v>-5528.3591107000002</v>
      </c>
      <c r="I19" s="2">
        <v>-1291.5930751400001</v>
      </c>
      <c r="J19" s="2">
        <v>-1205.3879315000001</v>
      </c>
      <c r="K19" s="2">
        <v>-1444.7616135399996</v>
      </c>
      <c r="L19" s="2">
        <v>-1586.6164905200001</v>
      </c>
      <c r="M19" s="2">
        <f>N19+O19</f>
        <v>-2497.5411120200001</v>
      </c>
      <c r="N19" s="2">
        <v>-1293.2493202400003</v>
      </c>
      <c r="O19" s="2">
        <v>-1204.2917917799998</v>
      </c>
      <c r="P19" s="65">
        <v>6</v>
      </c>
    </row>
    <row r="20" spans="1:16" ht="12.75" customHeight="1" x14ac:dyDescent="0.2">
      <c r="A20" s="63">
        <v>7</v>
      </c>
      <c r="B20" s="15" t="s">
        <v>17</v>
      </c>
      <c r="C20" s="64">
        <f>C18+C19</f>
        <v>11790.327283519997</v>
      </c>
      <c r="D20" s="64">
        <f t="shared" ref="D20:G20" si="6">D18+D19</f>
        <v>2615.7809786100001</v>
      </c>
      <c r="E20" s="64">
        <f t="shared" si="6"/>
        <v>3151.3882639399994</v>
      </c>
      <c r="F20" s="64">
        <f t="shared" si="6"/>
        <v>2856.5314299299998</v>
      </c>
      <c r="G20" s="64">
        <f t="shared" si="6"/>
        <v>3166.6266110400002</v>
      </c>
      <c r="H20" s="64">
        <f>H18+H19</f>
        <v>13943.303000489999</v>
      </c>
      <c r="I20" s="64">
        <f t="shared" ref="I20:L20" si="7">I18+I19</f>
        <v>3504.7221865399988</v>
      </c>
      <c r="J20" s="64">
        <f t="shared" si="7"/>
        <v>3591.6906048699984</v>
      </c>
      <c r="K20" s="64">
        <f t="shared" si="7"/>
        <v>3533.9886651100014</v>
      </c>
      <c r="L20" s="64">
        <f t="shared" si="7"/>
        <v>3312.9015439700006</v>
      </c>
      <c r="M20" s="64">
        <f>M18+M19</f>
        <v>7520.9971905699986</v>
      </c>
      <c r="N20" s="64">
        <f t="shared" ref="N20:O20" si="8">N18+N19</f>
        <v>3727.7637739899992</v>
      </c>
      <c r="O20" s="64">
        <f t="shared" si="8"/>
        <v>3793.2334165800003</v>
      </c>
      <c r="P20" s="65">
        <v>7</v>
      </c>
    </row>
    <row r="21" spans="1:16" ht="12.75" customHeight="1" x14ac:dyDescent="0.2">
      <c r="A21" s="63">
        <v>8</v>
      </c>
      <c r="B21" s="15" t="s">
        <v>18</v>
      </c>
      <c r="C21" s="64">
        <f t="shared" ref="C21:O21" si="9">C17+C20</f>
        <v>2594.3332084899921</v>
      </c>
      <c r="D21" s="64">
        <f t="shared" si="9"/>
        <v>434.82147549999945</v>
      </c>
      <c r="E21" s="64">
        <f t="shared" si="9"/>
        <v>931.36621031999812</v>
      </c>
      <c r="F21" s="64">
        <f t="shared" si="9"/>
        <v>323.4088641899998</v>
      </c>
      <c r="G21" s="64">
        <f t="shared" si="9"/>
        <v>904.7366584800011</v>
      </c>
      <c r="H21" s="64">
        <f t="shared" si="9"/>
        <v>-274.3493070700024</v>
      </c>
      <c r="I21" s="64">
        <f t="shared" si="9"/>
        <v>1556.4550780799982</v>
      </c>
      <c r="J21" s="64">
        <f t="shared" si="9"/>
        <v>1277.2506222599986</v>
      </c>
      <c r="K21" s="64">
        <f t="shared" si="9"/>
        <v>-12.888670129999809</v>
      </c>
      <c r="L21" s="64">
        <f t="shared" si="9"/>
        <v>-3095.1663372800022</v>
      </c>
      <c r="M21" s="64">
        <f t="shared" si="9"/>
        <v>2329.6874353199964</v>
      </c>
      <c r="N21" s="64">
        <f t="shared" si="9"/>
        <v>1177.8927439899981</v>
      </c>
      <c r="O21" s="64">
        <f t="shared" si="9"/>
        <v>1151.7946913300002</v>
      </c>
      <c r="P21" s="65">
        <v>8</v>
      </c>
    </row>
    <row r="22" spans="1:16" ht="12.75" customHeight="1" x14ac:dyDescent="0.2">
      <c r="A22" s="63">
        <v>9</v>
      </c>
      <c r="B22" s="15" t="s">
        <v>61</v>
      </c>
      <c r="C22" s="2">
        <f>D22+E22+F22+G22</f>
        <v>2140.5997826450002</v>
      </c>
      <c r="D22" s="2">
        <v>515.02625485999999</v>
      </c>
      <c r="E22" s="2">
        <v>394.82010422999997</v>
      </c>
      <c r="F22" s="2">
        <v>540.77930761000005</v>
      </c>
      <c r="G22" s="2">
        <v>689.97411594499999</v>
      </c>
      <c r="H22" s="2">
        <f>I22+J22+K22+L22</f>
        <v>3768.0440693</v>
      </c>
      <c r="I22" s="2">
        <v>952.77639490000001</v>
      </c>
      <c r="J22" s="2">
        <v>863.75491461000001</v>
      </c>
      <c r="K22" s="2">
        <v>935.73017378000009</v>
      </c>
      <c r="L22" s="2">
        <v>1015.7825860100002</v>
      </c>
      <c r="M22" s="2">
        <f>N22+O22</f>
        <v>2175.6592144400001</v>
      </c>
      <c r="N22" s="2">
        <v>1134.7397105999999</v>
      </c>
      <c r="O22" s="2">
        <v>1040.9195038400001</v>
      </c>
      <c r="P22" s="65">
        <v>9</v>
      </c>
    </row>
    <row r="23" spans="1:16" ht="12.75" customHeight="1" x14ac:dyDescent="0.2">
      <c r="A23" s="63">
        <v>10</v>
      </c>
      <c r="B23" s="15" t="s">
        <v>62</v>
      </c>
      <c r="C23" s="2">
        <f>D23+E23+F23+G23</f>
        <v>-5165.5796612199993</v>
      </c>
      <c r="D23" s="2">
        <v>-1396.15164056</v>
      </c>
      <c r="E23" s="2">
        <v>-1067.3872904499999</v>
      </c>
      <c r="F23" s="2">
        <v>-1376.5468696</v>
      </c>
      <c r="G23" s="2">
        <v>-1325.49386061</v>
      </c>
      <c r="H23" s="2">
        <f>I23+J23+K23+L23</f>
        <v>-7093.1613573900004</v>
      </c>
      <c r="I23" s="2">
        <v>-1967.55943009</v>
      </c>
      <c r="J23" s="2">
        <v>-1501.8149133100001</v>
      </c>
      <c r="K23" s="2">
        <v>-1856.6122721500001</v>
      </c>
      <c r="L23" s="2">
        <v>-1767.17474184</v>
      </c>
      <c r="M23" s="2">
        <f>N23+O23</f>
        <v>-4000.3360759099996</v>
      </c>
      <c r="N23" s="2">
        <v>-2259.9879588799995</v>
      </c>
      <c r="O23" s="2">
        <v>-1740.3481170300001</v>
      </c>
      <c r="P23" s="65">
        <v>10</v>
      </c>
    </row>
    <row r="24" spans="1:16" ht="12.75" customHeight="1" x14ac:dyDescent="0.2">
      <c r="A24" s="63">
        <v>11</v>
      </c>
      <c r="B24" s="15" t="s">
        <v>19</v>
      </c>
      <c r="C24" s="64">
        <f>C22+C23</f>
        <v>-3024.979878574999</v>
      </c>
      <c r="D24" s="64">
        <f t="shared" ref="D24:G24" si="10">D22+D23</f>
        <v>-881.12538570000004</v>
      </c>
      <c r="E24" s="64">
        <f t="shared" si="10"/>
        <v>-672.56718621999994</v>
      </c>
      <c r="F24" s="64">
        <f t="shared" si="10"/>
        <v>-835.76756198999999</v>
      </c>
      <c r="G24" s="64">
        <f t="shared" si="10"/>
        <v>-635.51974466499996</v>
      </c>
      <c r="H24" s="64">
        <f>H22+H23</f>
        <v>-3325.1172880900003</v>
      </c>
      <c r="I24" s="64">
        <f t="shared" ref="I24:L24" si="11">I22+I23</f>
        <v>-1014.78303519</v>
      </c>
      <c r="J24" s="64">
        <f t="shared" si="11"/>
        <v>-638.05999870000005</v>
      </c>
      <c r="K24" s="64">
        <f t="shared" si="11"/>
        <v>-920.88209836999999</v>
      </c>
      <c r="L24" s="64">
        <f t="shared" si="11"/>
        <v>-751.39215582999987</v>
      </c>
      <c r="M24" s="64">
        <f>M22+M23</f>
        <v>-1824.6768614699995</v>
      </c>
      <c r="N24" s="64">
        <f t="shared" ref="N24:O24" si="12">N22+N23</f>
        <v>-1125.2482482799996</v>
      </c>
      <c r="O24" s="64">
        <f t="shared" si="12"/>
        <v>-699.42861319000008</v>
      </c>
      <c r="P24" s="65">
        <v>11</v>
      </c>
    </row>
    <row r="25" spans="1:16" ht="12.75" customHeight="1" x14ac:dyDescent="0.2">
      <c r="A25" s="63">
        <v>12</v>
      </c>
      <c r="B25" s="15" t="s">
        <v>20</v>
      </c>
      <c r="C25" s="64">
        <f t="shared" ref="C25:O25" si="13">C21+C24</f>
        <v>-430.64667008500692</v>
      </c>
      <c r="D25" s="64">
        <f t="shared" si="13"/>
        <v>-446.30391020000059</v>
      </c>
      <c r="E25" s="64">
        <f t="shared" si="13"/>
        <v>258.79902409999818</v>
      </c>
      <c r="F25" s="64">
        <f t="shared" si="13"/>
        <v>-512.35869780000019</v>
      </c>
      <c r="G25" s="64">
        <f t="shared" si="13"/>
        <v>269.21691381500113</v>
      </c>
      <c r="H25" s="64">
        <f t="shared" si="13"/>
        <v>-3599.4665951600027</v>
      </c>
      <c r="I25" s="64">
        <f t="shared" si="13"/>
        <v>541.67204288999824</v>
      </c>
      <c r="J25" s="64">
        <f t="shared" si="13"/>
        <v>639.19062355999858</v>
      </c>
      <c r="K25" s="64">
        <f t="shared" si="13"/>
        <v>-933.7707684999998</v>
      </c>
      <c r="L25" s="64">
        <f t="shared" si="13"/>
        <v>-3846.558493110002</v>
      </c>
      <c r="M25" s="64">
        <f t="shared" si="13"/>
        <v>505.01057384999694</v>
      </c>
      <c r="N25" s="64">
        <f t="shared" si="13"/>
        <v>52.644495709998409</v>
      </c>
      <c r="O25" s="64">
        <f t="shared" si="13"/>
        <v>452.36607814000013</v>
      </c>
      <c r="P25" s="65">
        <v>12</v>
      </c>
    </row>
    <row r="26" spans="1:16" ht="12.75" customHeight="1" x14ac:dyDescent="0.2">
      <c r="A26" s="63">
        <v>13</v>
      </c>
      <c r="B26" s="15" t="s">
        <v>63</v>
      </c>
      <c r="C26" s="2">
        <f>D26+E26+F26+G26</f>
        <v>882.93231069000001</v>
      </c>
      <c r="D26" s="2">
        <v>187.13041324</v>
      </c>
      <c r="E26" s="2">
        <v>230.55991853</v>
      </c>
      <c r="F26" s="2">
        <v>218.14704077000002</v>
      </c>
      <c r="G26" s="2">
        <v>247.09493814999999</v>
      </c>
      <c r="H26" s="2">
        <f>I26+J26+K26+L26</f>
        <v>912.81971837000003</v>
      </c>
      <c r="I26" s="2">
        <v>195.10803107999999</v>
      </c>
      <c r="J26" s="2">
        <v>211.71207518</v>
      </c>
      <c r="K26" s="2">
        <v>242.59509645999998</v>
      </c>
      <c r="L26" s="2">
        <v>263.40451565000001</v>
      </c>
      <c r="M26" s="2">
        <f>N26+O26</f>
        <v>413.74111066</v>
      </c>
      <c r="N26" s="2">
        <v>196.16314288000001</v>
      </c>
      <c r="O26" s="2">
        <v>217.57796777999997</v>
      </c>
      <c r="P26" s="65">
        <v>13</v>
      </c>
    </row>
    <row r="27" spans="1:16" ht="12.75" customHeight="1" x14ac:dyDescent="0.2">
      <c r="A27" s="63">
        <v>14</v>
      </c>
      <c r="B27" s="15" t="s">
        <v>64</v>
      </c>
      <c r="C27" s="2">
        <f>D27+E27+F27+G27</f>
        <v>-927.43158949999997</v>
      </c>
      <c r="D27" s="2">
        <v>-189.17406507999999</v>
      </c>
      <c r="E27" s="2">
        <v>-231.97497278000003</v>
      </c>
      <c r="F27" s="2">
        <v>-238.13662929999998</v>
      </c>
      <c r="G27" s="2">
        <v>-268.14592234000003</v>
      </c>
      <c r="H27" s="2">
        <f>I27+J27+K27+L27</f>
        <v>-1052.0207019100001</v>
      </c>
      <c r="I27" s="2">
        <v>-192.37815058000001</v>
      </c>
      <c r="J27" s="2">
        <v>-236.48904392999998</v>
      </c>
      <c r="K27" s="2">
        <v>-298.64663024000004</v>
      </c>
      <c r="L27" s="2">
        <v>-324.50687715999999</v>
      </c>
      <c r="M27" s="2">
        <f>N27+O27</f>
        <v>-412.45047669000002</v>
      </c>
      <c r="N27" s="2">
        <v>-177.18555497</v>
      </c>
      <c r="O27" s="2">
        <v>-235.26492172000002</v>
      </c>
      <c r="P27" s="65">
        <v>14</v>
      </c>
    </row>
    <row r="28" spans="1:16" ht="12.75" customHeight="1" x14ac:dyDescent="0.2">
      <c r="A28" s="63">
        <v>15</v>
      </c>
      <c r="B28" s="15" t="s">
        <v>21</v>
      </c>
      <c r="C28" s="64">
        <f>C26+C27</f>
        <v>-44.499278809999964</v>
      </c>
      <c r="D28" s="64">
        <f t="shared" ref="D28:G28" si="14">D26+D27</f>
        <v>-2.0436518399999954</v>
      </c>
      <c r="E28" s="64">
        <f t="shared" si="14"/>
        <v>-1.4150542500000256</v>
      </c>
      <c r="F28" s="64">
        <f t="shared" si="14"/>
        <v>-19.989588529999963</v>
      </c>
      <c r="G28" s="64">
        <f t="shared" si="14"/>
        <v>-21.050984190000037</v>
      </c>
      <c r="H28" s="64">
        <f>H26+H27</f>
        <v>-139.20098354000004</v>
      </c>
      <c r="I28" s="64">
        <f t="shared" ref="I28:L28" si="15">I26+I27</f>
        <v>2.7298804999999788</v>
      </c>
      <c r="J28" s="64">
        <f t="shared" si="15"/>
        <v>-24.77696874999998</v>
      </c>
      <c r="K28" s="64">
        <f t="shared" si="15"/>
        <v>-56.051533780000057</v>
      </c>
      <c r="L28" s="64">
        <f t="shared" si="15"/>
        <v>-61.10236150999998</v>
      </c>
      <c r="M28" s="64">
        <f>M26+M27</f>
        <v>1.2906339699999876</v>
      </c>
      <c r="N28" s="64">
        <f t="shared" ref="N28:O28" si="16">N26+N27</f>
        <v>18.977587910000011</v>
      </c>
      <c r="O28" s="64">
        <f t="shared" si="16"/>
        <v>-17.686953940000052</v>
      </c>
      <c r="P28" s="65">
        <v>15</v>
      </c>
    </row>
    <row r="29" spans="1:16" ht="12.75" customHeight="1" x14ac:dyDescent="0.2">
      <c r="A29" s="63">
        <v>16</v>
      </c>
      <c r="B29" s="15" t="s">
        <v>22</v>
      </c>
      <c r="C29" s="64">
        <f t="shared" ref="C29:O29" si="17">C25+C28</f>
        <v>-475.14594889500688</v>
      </c>
      <c r="D29" s="64">
        <f t="shared" si="17"/>
        <v>-448.34756204000058</v>
      </c>
      <c r="E29" s="64">
        <f t="shared" si="17"/>
        <v>257.38396984999815</v>
      </c>
      <c r="F29" s="64">
        <f t="shared" si="17"/>
        <v>-532.34828633000018</v>
      </c>
      <c r="G29" s="64">
        <f t="shared" si="17"/>
        <v>248.1659296250011</v>
      </c>
      <c r="H29" s="64">
        <f t="shared" si="17"/>
        <v>-3738.6675787000027</v>
      </c>
      <c r="I29" s="64">
        <f t="shared" si="17"/>
        <v>544.40192338999827</v>
      </c>
      <c r="J29" s="64">
        <f t="shared" si="17"/>
        <v>614.41365480999866</v>
      </c>
      <c r="K29" s="64">
        <f t="shared" si="17"/>
        <v>-989.8223022799998</v>
      </c>
      <c r="L29" s="64">
        <f t="shared" si="17"/>
        <v>-3907.6608546200018</v>
      </c>
      <c r="M29" s="64">
        <f t="shared" si="17"/>
        <v>506.30120781999693</v>
      </c>
      <c r="N29" s="64">
        <f t="shared" si="17"/>
        <v>71.622083619998421</v>
      </c>
      <c r="O29" s="64">
        <f t="shared" si="17"/>
        <v>434.67912420000005</v>
      </c>
      <c r="P29" s="65">
        <v>16</v>
      </c>
    </row>
    <row r="30" spans="1:16" ht="12.75" customHeight="1" x14ac:dyDescent="0.2">
      <c r="A30" s="63">
        <v>17</v>
      </c>
      <c r="B30" s="15" t="s">
        <v>23</v>
      </c>
      <c r="C30" s="64">
        <f>C31+C32</f>
        <v>8.8641604100000002</v>
      </c>
      <c r="D30" s="64">
        <f t="shared" ref="D30:G30" si="18">D31+D32</f>
        <v>2.0503285</v>
      </c>
      <c r="E30" s="64">
        <f t="shared" si="18"/>
        <v>2.4658000000000002</v>
      </c>
      <c r="F30" s="64">
        <f t="shared" si="18"/>
        <v>2.33345</v>
      </c>
      <c r="G30" s="64">
        <f t="shared" si="18"/>
        <v>2.01458191</v>
      </c>
      <c r="H30" s="64">
        <f>H31+H32</f>
        <v>9.1661486500000002</v>
      </c>
      <c r="I30" s="64">
        <f t="shared" ref="I30:L30" si="19">I31+I32</f>
        <v>2.2160400999999998</v>
      </c>
      <c r="J30" s="64">
        <f t="shared" si="19"/>
        <v>2.5151159999999999</v>
      </c>
      <c r="K30" s="64">
        <f t="shared" si="19"/>
        <v>2.3801190000000001</v>
      </c>
      <c r="L30" s="64">
        <f t="shared" si="19"/>
        <v>2.0548735499999999</v>
      </c>
      <c r="M30" s="64">
        <f>M31+M32</f>
        <v>4.7819951599999992</v>
      </c>
      <c r="N30" s="64">
        <f t="shared" ref="N30:O30" si="20">N31+N32</f>
        <v>2.2915371599999999</v>
      </c>
      <c r="O30" s="64">
        <f t="shared" si="20"/>
        <v>2.4904579999999998</v>
      </c>
      <c r="P30" s="65">
        <v>17</v>
      </c>
    </row>
    <row r="31" spans="1:16" ht="12.75" customHeight="1" x14ac:dyDescent="0.2">
      <c r="A31" s="63">
        <v>18</v>
      </c>
      <c r="B31" s="15" t="s">
        <v>65</v>
      </c>
      <c r="C31" s="2">
        <f>D31+E31+F31+G31</f>
        <v>8.8641604100000002</v>
      </c>
      <c r="D31" s="2">
        <v>2.0503285</v>
      </c>
      <c r="E31" s="2">
        <v>2.4658000000000002</v>
      </c>
      <c r="F31" s="2">
        <v>2.33345</v>
      </c>
      <c r="G31" s="2">
        <v>2.01458191</v>
      </c>
      <c r="H31" s="2">
        <f>I31+J31+K31+L31</f>
        <v>9.1661486500000002</v>
      </c>
      <c r="I31" s="2">
        <v>2.2160400999999998</v>
      </c>
      <c r="J31" s="2">
        <v>2.5151159999999999</v>
      </c>
      <c r="K31" s="2">
        <v>2.3801190000000001</v>
      </c>
      <c r="L31" s="2">
        <v>2.0548735499999999</v>
      </c>
      <c r="M31" s="2">
        <f>N31+O31</f>
        <v>4.7819951599999992</v>
      </c>
      <c r="N31" s="2">
        <v>2.2915371599999999</v>
      </c>
      <c r="O31" s="2">
        <v>2.4904579999999998</v>
      </c>
      <c r="P31" s="65">
        <v>18</v>
      </c>
    </row>
    <row r="32" spans="1:16" ht="12.75" customHeight="1" x14ac:dyDescent="0.2">
      <c r="A32" s="63">
        <v>19</v>
      </c>
      <c r="B32" s="15" t="s">
        <v>66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>N32+O32</f>
        <v>0</v>
      </c>
      <c r="N32" s="3">
        <v>0</v>
      </c>
      <c r="O32" s="3">
        <v>0</v>
      </c>
      <c r="P32" s="65">
        <v>19</v>
      </c>
    </row>
    <row r="33" spans="1:16" ht="12.75" customHeight="1" x14ac:dyDescent="0.2">
      <c r="A33" s="63">
        <v>20</v>
      </c>
      <c r="B33" s="15" t="s">
        <v>24</v>
      </c>
      <c r="C33" s="64">
        <f>C14+C30</f>
        <v>-466.28178848500687</v>
      </c>
      <c r="D33" s="64">
        <f t="shared" ref="D33:G33" si="21">D14+D30</f>
        <v>-446.2972335400006</v>
      </c>
      <c r="E33" s="64">
        <f t="shared" si="21"/>
        <v>259.84976984999815</v>
      </c>
      <c r="F33" s="64">
        <f t="shared" si="21"/>
        <v>-530.01483633000021</v>
      </c>
      <c r="G33" s="64">
        <f t="shared" si="21"/>
        <v>250.18051153500107</v>
      </c>
      <c r="H33" s="64">
        <f>H14+H30</f>
        <v>-3729.5014300500029</v>
      </c>
      <c r="I33" s="64">
        <f t="shared" ref="I33:L33" si="22">I14+I30</f>
        <v>546.61796348999826</v>
      </c>
      <c r="J33" s="64">
        <f t="shared" si="22"/>
        <v>616.9287708099987</v>
      </c>
      <c r="K33" s="64">
        <f t="shared" si="22"/>
        <v>-987.44218327999988</v>
      </c>
      <c r="L33" s="64">
        <f t="shared" si="22"/>
        <v>-3905.6059810700017</v>
      </c>
      <c r="M33" s="64">
        <f>M14+M30</f>
        <v>511.08320297999694</v>
      </c>
      <c r="N33" s="64">
        <f t="shared" ref="N33:O33" si="23">N14+N30</f>
        <v>73.913620779998425</v>
      </c>
      <c r="O33" s="64">
        <f t="shared" si="23"/>
        <v>437.16958220000009</v>
      </c>
      <c r="P33" s="65">
        <v>20</v>
      </c>
    </row>
    <row r="34" spans="1:16" ht="12.75" customHeight="1" x14ac:dyDescent="0.2">
      <c r="A34" s="63">
        <v>21</v>
      </c>
      <c r="B34" s="15" t="s">
        <v>25</v>
      </c>
      <c r="C34" s="64">
        <f>C35+C38+C41+C44+C49</f>
        <v>4719.8739159100005</v>
      </c>
      <c r="D34" s="64">
        <f t="shared" ref="D34:G34" si="24">D35+D38+D41+D44+D49</f>
        <v>2411.4953347199998</v>
      </c>
      <c r="E34" s="64">
        <f t="shared" si="24"/>
        <v>-112.74228847999984</v>
      </c>
      <c r="F34" s="64">
        <f t="shared" si="24"/>
        <v>1176.3398156200001</v>
      </c>
      <c r="G34" s="64">
        <f t="shared" si="24"/>
        <v>1244.7810540499997</v>
      </c>
      <c r="H34" s="64">
        <f>H35+H38+H41+H44+H49</f>
        <v>1612.1492991899991</v>
      </c>
      <c r="I34" s="64">
        <f t="shared" ref="I34:L34" si="25">I35+I38+I41+I44+I49</f>
        <v>-1506.0810938900008</v>
      </c>
      <c r="J34" s="64">
        <f t="shared" si="25"/>
        <v>865.04180550000092</v>
      </c>
      <c r="K34" s="64">
        <f t="shared" si="25"/>
        <v>563.43771518999995</v>
      </c>
      <c r="L34" s="64">
        <f t="shared" si="25"/>
        <v>1689.7508723899991</v>
      </c>
      <c r="M34" s="64">
        <f>M35+M38+M41+M44+M49</f>
        <v>1376.48997009</v>
      </c>
      <c r="N34" s="64">
        <f t="shared" ref="N34:O34" si="26">N35+N38+N41+N44+N49</f>
        <v>3088.77099787</v>
      </c>
      <c r="O34" s="64">
        <f t="shared" si="26"/>
        <v>-1712.2810277799999</v>
      </c>
      <c r="P34" s="65">
        <v>21</v>
      </c>
    </row>
    <row r="35" spans="1:16" ht="12.75" customHeight="1" x14ac:dyDescent="0.2">
      <c r="A35" s="63">
        <v>22</v>
      </c>
      <c r="B35" s="15" t="s">
        <v>26</v>
      </c>
      <c r="C35" s="2">
        <f>C36+C37</f>
        <v>2871.7855454</v>
      </c>
      <c r="D35" s="2">
        <f t="shared" ref="D35:G35" si="27">D36+D37</f>
        <v>762.03872535000005</v>
      </c>
      <c r="E35" s="2">
        <f t="shared" si="27"/>
        <v>887.5155983300001</v>
      </c>
      <c r="F35" s="2">
        <f t="shared" si="27"/>
        <v>587.83682374</v>
      </c>
      <c r="G35" s="2">
        <f t="shared" si="27"/>
        <v>634.39439797999989</v>
      </c>
      <c r="H35" s="2">
        <f>H36+H37</f>
        <v>1540.9633169799999</v>
      </c>
      <c r="I35" s="2">
        <f t="shared" ref="I35:L35" si="28">I36+I37</f>
        <v>499.85062552000005</v>
      </c>
      <c r="J35" s="2">
        <f t="shared" si="28"/>
        <v>606.83778902000006</v>
      </c>
      <c r="K35" s="2">
        <f t="shared" si="28"/>
        <v>-194.26195210999998</v>
      </c>
      <c r="L35" s="2">
        <f t="shared" si="28"/>
        <v>628.53685454999982</v>
      </c>
      <c r="M35" s="2">
        <f>M36+M37</f>
        <v>1412.4328067000001</v>
      </c>
      <c r="N35" s="2">
        <f t="shared" ref="N35:O35" si="29">N36+N37</f>
        <v>775.19746051999994</v>
      </c>
      <c r="O35" s="2">
        <f t="shared" si="29"/>
        <v>637.23534617999996</v>
      </c>
      <c r="P35" s="65">
        <v>22</v>
      </c>
    </row>
    <row r="36" spans="1:16" ht="12.75" customHeight="1" x14ac:dyDescent="0.2">
      <c r="A36" s="63">
        <v>23</v>
      </c>
      <c r="B36" s="15" t="s">
        <v>27</v>
      </c>
      <c r="C36" s="2">
        <f>D36+E36+F36+G36</f>
        <v>-34.401213330000019</v>
      </c>
      <c r="D36" s="2">
        <v>72.492640699999995</v>
      </c>
      <c r="E36" s="2">
        <v>16.435243229999998</v>
      </c>
      <c r="F36" s="2">
        <v>-124.13686032000001</v>
      </c>
      <c r="G36" s="2">
        <v>0.80776305999999964</v>
      </c>
      <c r="H36" s="2">
        <f>I36+J36+K36+L36</f>
        <v>-473.59807635000021</v>
      </c>
      <c r="I36" s="2">
        <v>-144.43378285</v>
      </c>
      <c r="J36" s="2">
        <v>-56.367597559999993</v>
      </c>
      <c r="K36" s="2">
        <v>-122.22655369999998</v>
      </c>
      <c r="L36" s="2">
        <v>-150.57014224000028</v>
      </c>
      <c r="M36" s="2">
        <f>N36+O36</f>
        <v>-197.87938451000002</v>
      </c>
      <c r="N36" s="2">
        <v>-103.20899818000001</v>
      </c>
      <c r="O36" s="2">
        <v>-94.670386329999999</v>
      </c>
      <c r="P36" s="65">
        <v>23</v>
      </c>
    </row>
    <row r="37" spans="1:16" ht="12.75" customHeight="1" x14ac:dyDescent="0.2">
      <c r="A37" s="63">
        <v>24</v>
      </c>
      <c r="B37" s="15" t="s">
        <v>28</v>
      </c>
      <c r="C37" s="2">
        <f>D37+E37+F37+G37</f>
        <v>2906.1867587300003</v>
      </c>
      <c r="D37" s="2">
        <v>689.54608465000001</v>
      </c>
      <c r="E37" s="2">
        <v>871.08035510000013</v>
      </c>
      <c r="F37" s="2">
        <v>711.97368405999998</v>
      </c>
      <c r="G37" s="2">
        <v>633.58663491999994</v>
      </c>
      <c r="H37" s="2">
        <f>I37+J37+K37+L37</f>
        <v>2014.5613933300001</v>
      </c>
      <c r="I37" s="2">
        <v>644.28440837000005</v>
      </c>
      <c r="J37" s="2">
        <v>663.20538658000009</v>
      </c>
      <c r="K37" s="2">
        <v>-72.035398409999999</v>
      </c>
      <c r="L37" s="2">
        <v>779.10699679000004</v>
      </c>
      <c r="M37" s="2">
        <f>N37+O37</f>
        <v>1610.31219121</v>
      </c>
      <c r="N37" s="2">
        <v>878.40645869999992</v>
      </c>
      <c r="O37" s="2">
        <v>731.90573251000001</v>
      </c>
      <c r="P37" s="65">
        <v>24</v>
      </c>
    </row>
    <row r="38" spans="1:16" ht="12.75" customHeight="1" x14ac:dyDescent="0.2">
      <c r="A38" s="63">
        <v>25</v>
      </c>
      <c r="B38" s="15" t="s">
        <v>29</v>
      </c>
      <c r="C38" s="2">
        <f>C39+C40</f>
        <v>-271.54570151999985</v>
      </c>
      <c r="D38" s="2">
        <f t="shared" ref="D38:G38" si="30">D39+D40</f>
        <v>-847.69844050999973</v>
      </c>
      <c r="E38" s="2">
        <f t="shared" si="30"/>
        <v>-613.24039433999997</v>
      </c>
      <c r="F38" s="2">
        <f t="shared" si="30"/>
        <v>170.21197674999996</v>
      </c>
      <c r="G38" s="2">
        <f t="shared" si="30"/>
        <v>1019.1811565800001</v>
      </c>
      <c r="H38" s="2">
        <f>H39+H40</f>
        <v>-2545.1158355299999</v>
      </c>
      <c r="I38" s="2">
        <f t="shared" ref="I38:L38" si="31">I39+I40</f>
        <v>-1900.5615028700004</v>
      </c>
      <c r="J38" s="2">
        <f t="shared" si="31"/>
        <v>-1957.9077761099995</v>
      </c>
      <c r="K38" s="2">
        <f t="shared" si="31"/>
        <v>541.24467403000006</v>
      </c>
      <c r="L38" s="2">
        <f t="shared" si="31"/>
        <v>772.10876942000004</v>
      </c>
      <c r="M38" s="2">
        <f>M39+M40</f>
        <v>-3069.3414493099999</v>
      </c>
      <c r="N38" s="2">
        <f t="shared" ref="N38:O38" si="32">N39+N40</f>
        <v>-1997.46564814</v>
      </c>
      <c r="O38" s="2">
        <f t="shared" si="32"/>
        <v>-1071.8758011699999</v>
      </c>
      <c r="P38" s="65">
        <v>25</v>
      </c>
    </row>
    <row r="39" spans="1:16" ht="12.75" customHeight="1" x14ac:dyDescent="0.2">
      <c r="A39" s="63">
        <v>26</v>
      </c>
      <c r="B39" s="15" t="s">
        <v>30</v>
      </c>
      <c r="C39" s="2">
        <f t="shared" ref="C39:C40" si="33">D39+E39+F39+G39</f>
        <v>-331.06697367999993</v>
      </c>
      <c r="D39" s="2">
        <v>409.24207352000002</v>
      </c>
      <c r="E39" s="2">
        <v>-420.37766187</v>
      </c>
      <c r="F39" s="2">
        <v>81.218481640000007</v>
      </c>
      <c r="G39" s="2">
        <v>-401.14986696999995</v>
      </c>
      <c r="H39" s="2">
        <f t="shared" ref="H39:H40" si="34">I39+J39+K39+L39</f>
        <v>126.94830725999992</v>
      </c>
      <c r="I39" s="2">
        <v>-843.28494937000005</v>
      </c>
      <c r="J39" s="2">
        <v>388.83155826999996</v>
      </c>
      <c r="K39" s="2">
        <v>623.00052812000001</v>
      </c>
      <c r="L39" s="2">
        <v>-41.598829760000001</v>
      </c>
      <c r="M39" s="2">
        <f>N39+O39</f>
        <v>-407.27285018999999</v>
      </c>
      <c r="N39" s="2">
        <v>-35.31481599</v>
      </c>
      <c r="O39" s="2">
        <v>-371.95803419999999</v>
      </c>
      <c r="P39" s="65">
        <v>26</v>
      </c>
    </row>
    <row r="40" spans="1:16" ht="12.75" customHeight="1" x14ac:dyDescent="0.2">
      <c r="A40" s="63">
        <v>27</v>
      </c>
      <c r="B40" s="15" t="s">
        <v>31</v>
      </c>
      <c r="C40" s="2">
        <f t="shared" si="33"/>
        <v>59.52127216000008</v>
      </c>
      <c r="D40" s="2">
        <v>-1256.9405140299998</v>
      </c>
      <c r="E40" s="2">
        <v>-192.86273247</v>
      </c>
      <c r="F40" s="2">
        <v>88.993495109999969</v>
      </c>
      <c r="G40" s="2">
        <v>1420.3310235500001</v>
      </c>
      <c r="H40" s="2">
        <f t="shared" si="34"/>
        <v>-2672.06414279</v>
      </c>
      <c r="I40" s="2">
        <v>-1057.2765535000003</v>
      </c>
      <c r="J40" s="2">
        <v>-2346.7393343799995</v>
      </c>
      <c r="K40" s="2">
        <v>-81.75585409</v>
      </c>
      <c r="L40" s="2">
        <v>813.70759917999999</v>
      </c>
      <c r="M40" s="2">
        <f>N40+O40</f>
        <v>-2662.0685991199998</v>
      </c>
      <c r="N40" s="2">
        <v>-1962.15083215</v>
      </c>
      <c r="O40" s="2">
        <v>-699.91776696999989</v>
      </c>
      <c r="P40" s="65">
        <v>27</v>
      </c>
    </row>
    <row r="41" spans="1:16" ht="12.75" customHeight="1" x14ac:dyDescent="0.2">
      <c r="A41" s="63">
        <v>28</v>
      </c>
      <c r="B41" s="15" t="s">
        <v>32</v>
      </c>
      <c r="C41" s="2">
        <f>C42+C43</f>
        <v>3466.38113935</v>
      </c>
      <c r="D41" s="2">
        <f t="shared" ref="D41:G41" si="35">D42+D43</f>
        <v>2491.7994423499995</v>
      </c>
      <c r="E41" s="2">
        <f t="shared" si="35"/>
        <v>12.162191269999999</v>
      </c>
      <c r="F41" s="2">
        <f t="shared" si="35"/>
        <v>-5.6500995300000003</v>
      </c>
      <c r="G41" s="2">
        <f t="shared" si="35"/>
        <v>968.06960525999989</v>
      </c>
      <c r="H41" s="2">
        <f>H42+H43</f>
        <v>3016.1523697499997</v>
      </c>
      <c r="I41" s="2">
        <f t="shared" ref="I41:L41" si="36">I42+I43</f>
        <v>1626.2189009999997</v>
      </c>
      <c r="J41" s="2">
        <f t="shared" si="36"/>
        <v>-3.8848751799999999</v>
      </c>
      <c r="K41" s="2">
        <f t="shared" si="36"/>
        <v>44.032296070000001</v>
      </c>
      <c r="L41" s="2">
        <f t="shared" si="36"/>
        <v>1349.7860478600003</v>
      </c>
      <c r="M41" s="2">
        <f>M42+M43</f>
        <v>3135.5957543600002</v>
      </c>
      <c r="N41" s="2">
        <f t="shared" ref="N41:O41" si="37">N42+N43</f>
        <v>3089.2595602400002</v>
      </c>
      <c r="O41" s="2">
        <f t="shared" si="37"/>
        <v>46.336194119999995</v>
      </c>
      <c r="P41" s="65">
        <v>28</v>
      </c>
    </row>
    <row r="42" spans="1:16" ht="12.75" customHeight="1" x14ac:dyDescent="0.2">
      <c r="A42" s="63">
        <v>29</v>
      </c>
      <c r="B42" s="15" t="s">
        <v>33</v>
      </c>
      <c r="C42" s="2">
        <f t="shared" ref="C42:C43" si="38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39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>N42+O42</f>
        <v>0</v>
      </c>
      <c r="N42" s="3">
        <v>0</v>
      </c>
      <c r="O42" s="3">
        <v>0</v>
      </c>
      <c r="P42" s="65">
        <v>29</v>
      </c>
    </row>
    <row r="43" spans="1:16" ht="12.75" customHeight="1" x14ac:dyDescent="0.2">
      <c r="A43" s="63">
        <v>30</v>
      </c>
      <c r="B43" s="15" t="s">
        <v>34</v>
      </c>
      <c r="C43" s="2">
        <f t="shared" si="38"/>
        <v>3466.38113935</v>
      </c>
      <c r="D43" s="2">
        <v>2491.7994423499995</v>
      </c>
      <c r="E43" s="2">
        <v>12.162191269999999</v>
      </c>
      <c r="F43" s="2">
        <v>-5.6500995300000003</v>
      </c>
      <c r="G43" s="2">
        <v>968.06960525999989</v>
      </c>
      <c r="H43" s="2">
        <f t="shared" si="39"/>
        <v>3016.1523697499997</v>
      </c>
      <c r="I43" s="2">
        <v>1626.2189009999997</v>
      </c>
      <c r="J43" s="2">
        <v>-3.8848751799999999</v>
      </c>
      <c r="K43" s="2">
        <v>44.032296070000001</v>
      </c>
      <c r="L43" s="2">
        <v>1349.7860478600003</v>
      </c>
      <c r="M43" s="2">
        <f>N43+O43</f>
        <v>3135.5957543600002</v>
      </c>
      <c r="N43" s="2">
        <v>3089.2595602400002</v>
      </c>
      <c r="O43" s="2">
        <v>46.336194119999995</v>
      </c>
      <c r="P43" s="65">
        <v>30</v>
      </c>
    </row>
    <row r="44" spans="1:16" ht="12.75" customHeight="1" x14ac:dyDescent="0.2">
      <c r="A44" s="63">
        <v>31</v>
      </c>
      <c r="B44" s="15" t="s">
        <v>35</v>
      </c>
      <c r="C44" s="2">
        <f>C45+C46+C47+C48</f>
        <v>-7087.3033143499997</v>
      </c>
      <c r="D44" s="2">
        <f t="shared" ref="D44:G44" si="40">D45+D46+D47+D48</f>
        <v>-816.21004724999966</v>
      </c>
      <c r="E44" s="2">
        <f t="shared" si="40"/>
        <v>-2475.9397631499996</v>
      </c>
      <c r="F44" s="2">
        <f t="shared" si="40"/>
        <v>-854.67339085999993</v>
      </c>
      <c r="G44" s="2">
        <f t="shared" si="40"/>
        <v>-2940.4801130900005</v>
      </c>
      <c r="H44" s="2">
        <f>H45+H46+H47+H48</f>
        <v>-3966.2035809200015</v>
      </c>
      <c r="I44" s="2">
        <f t="shared" ref="I44:L44" si="41">I45+I46+I47+I48</f>
        <v>-2710.8642901600001</v>
      </c>
      <c r="J44" s="2">
        <f t="shared" si="41"/>
        <v>843.03890550000006</v>
      </c>
      <c r="K44" s="2">
        <f t="shared" si="41"/>
        <v>586.02752528999986</v>
      </c>
      <c r="L44" s="2">
        <f t="shared" si="41"/>
        <v>-2684.4057215500015</v>
      </c>
      <c r="M44" s="2">
        <f>M45+M46+M47+M48</f>
        <v>505.56487168000001</v>
      </c>
      <c r="N44" s="2">
        <f t="shared" ref="N44:O44" si="42">N45+N46+N47+N48</f>
        <v>2156.6999386699999</v>
      </c>
      <c r="O44" s="2">
        <f t="shared" si="42"/>
        <v>-1651.1350669899998</v>
      </c>
      <c r="P44" s="65">
        <v>31</v>
      </c>
    </row>
    <row r="45" spans="1:16" ht="12.75" customHeight="1" x14ac:dyDescent="0.2">
      <c r="A45" s="63">
        <v>32</v>
      </c>
      <c r="B45" s="15" t="s">
        <v>36</v>
      </c>
      <c r="C45" s="2">
        <f t="shared" ref="C45:C48" si="43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44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7" si="45">N45+O45</f>
        <v>0</v>
      </c>
      <c r="N45" s="3">
        <v>0</v>
      </c>
      <c r="O45" s="3">
        <v>0</v>
      </c>
      <c r="P45" s="65">
        <v>32</v>
      </c>
    </row>
    <row r="46" spans="1:16" ht="12.75" customHeight="1" x14ac:dyDescent="0.2">
      <c r="A46" s="63">
        <v>33</v>
      </c>
      <c r="B46" s="15" t="s">
        <v>37</v>
      </c>
      <c r="C46" s="2">
        <f t="shared" si="43"/>
        <v>-64.220468399999987</v>
      </c>
      <c r="D46" s="2">
        <v>-30.910299589999994</v>
      </c>
      <c r="E46" s="2">
        <v>3.0208290699999996</v>
      </c>
      <c r="F46" s="2">
        <v>-30.519027820000002</v>
      </c>
      <c r="G46" s="2">
        <v>-5.8119700600000002</v>
      </c>
      <c r="H46" s="2">
        <f t="shared" si="44"/>
        <v>70.125800290000001</v>
      </c>
      <c r="I46" s="2">
        <v>77.728208330000001</v>
      </c>
      <c r="J46" s="2">
        <v>-11.347431700000003</v>
      </c>
      <c r="K46" s="2">
        <v>-9.5660033200000001</v>
      </c>
      <c r="L46" s="2">
        <v>13.311026979999994</v>
      </c>
      <c r="M46" s="2">
        <f t="shared" si="45"/>
        <v>5.6500901600000004</v>
      </c>
      <c r="N46" s="2">
        <v>1.3257000000000001</v>
      </c>
      <c r="O46" s="2">
        <v>4.3243901600000001</v>
      </c>
      <c r="P46" s="65">
        <v>33</v>
      </c>
    </row>
    <row r="47" spans="1:16" ht="12.75" customHeight="1" x14ac:dyDescent="0.2">
      <c r="A47" s="63">
        <v>34</v>
      </c>
      <c r="B47" s="15" t="s">
        <v>38</v>
      </c>
      <c r="C47" s="2">
        <f t="shared" si="43"/>
        <v>-4038.3448543099994</v>
      </c>
      <c r="D47" s="2">
        <v>-510.51005483999961</v>
      </c>
      <c r="E47" s="2">
        <v>-1238.0318911299998</v>
      </c>
      <c r="F47" s="2">
        <v>-524.72506499999986</v>
      </c>
      <c r="G47" s="2">
        <v>-1765.0778433400001</v>
      </c>
      <c r="H47" s="2">
        <f t="shared" si="44"/>
        <v>-3146.1515138600016</v>
      </c>
      <c r="I47" s="2">
        <v>-1951.95504271</v>
      </c>
      <c r="J47" s="2">
        <v>110.43261022999999</v>
      </c>
      <c r="K47" s="2">
        <v>1446.21877305</v>
      </c>
      <c r="L47" s="2">
        <v>-2750.8478544300015</v>
      </c>
      <c r="M47" s="2">
        <f t="shared" si="45"/>
        <v>90.906802810000045</v>
      </c>
      <c r="N47" s="2">
        <v>1483.2599928699999</v>
      </c>
      <c r="O47" s="2">
        <v>-1392.3531900599999</v>
      </c>
      <c r="P47" s="65">
        <v>34</v>
      </c>
    </row>
    <row r="48" spans="1:16" ht="12.75" customHeight="1" x14ac:dyDescent="0.2">
      <c r="A48" s="63">
        <v>35</v>
      </c>
      <c r="B48" s="15" t="s">
        <v>39</v>
      </c>
      <c r="C48" s="2">
        <f t="shared" si="43"/>
        <v>-2984.7379916400005</v>
      </c>
      <c r="D48" s="2">
        <v>-274.78969282000008</v>
      </c>
      <c r="E48" s="2">
        <v>-1240.92870109</v>
      </c>
      <c r="F48" s="2">
        <v>-299.42929804000005</v>
      </c>
      <c r="G48" s="2">
        <v>-1169.5902996900002</v>
      </c>
      <c r="H48" s="2">
        <f t="shared" si="44"/>
        <v>-890.17786735000004</v>
      </c>
      <c r="I48" s="2">
        <v>-836.63745577999987</v>
      </c>
      <c r="J48" s="2">
        <v>743.95372697000005</v>
      </c>
      <c r="K48" s="2">
        <v>-850.62524444000019</v>
      </c>
      <c r="L48" s="2">
        <v>53.131105900000001</v>
      </c>
      <c r="M48" s="2">
        <f>N48+O48</f>
        <v>409.00797870999997</v>
      </c>
      <c r="N48" s="2">
        <v>672.11424579999994</v>
      </c>
      <c r="O48" s="2">
        <v>-263.10626708999996</v>
      </c>
      <c r="P48" s="65">
        <v>35</v>
      </c>
    </row>
    <row r="49" spans="1:16" ht="12.75" customHeight="1" x14ac:dyDescent="0.2">
      <c r="A49" s="63">
        <v>36</v>
      </c>
      <c r="B49" s="15" t="s">
        <v>40</v>
      </c>
      <c r="C49" s="2">
        <f>C50+C51+C52+C53</f>
        <v>5740.5562470300001</v>
      </c>
      <c r="D49" s="2">
        <f t="shared" ref="D49:G49" si="46">D50+D51+D52+D53</f>
        <v>821.56565478000016</v>
      </c>
      <c r="E49" s="2">
        <f t="shared" si="46"/>
        <v>2076.7600794099999</v>
      </c>
      <c r="F49" s="2">
        <f t="shared" si="46"/>
        <v>1278.61450552</v>
      </c>
      <c r="G49" s="2">
        <f t="shared" si="46"/>
        <v>1563.6160073200001</v>
      </c>
      <c r="H49" s="2">
        <f>H50+H51+H52+H53</f>
        <v>3566.3530289100008</v>
      </c>
      <c r="I49" s="2">
        <f t="shared" ref="I49:L49" si="47">I50+I51+I52+I53</f>
        <v>979.27517261999992</v>
      </c>
      <c r="J49" s="2">
        <f t="shared" si="47"/>
        <v>1376.9577622700003</v>
      </c>
      <c r="K49" s="2">
        <f t="shared" si="47"/>
        <v>-413.60482808999996</v>
      </c>
      <c r="L49" s="2">
        <f t="shared" si="47"/>
        <v>1623.7249221100005</v>
      </c>
      <c r="M49" s="2">
        <f>M50+M51+M52+M53</f>
        <v>-607.76201334000041</v>
      </c>
      <c r="N49" s="2">
        <f t="shared" ref="N49:O49" si="48">N50+N51+N52+N53</f>
        <v>-934.92031342000007</v>
      </c>
      <c r="O49" s="2">
        <f t="shared" si="48"/>
        <v>327.15830007999983</v>
      </c>
      <c r="P49" s="65">
        <v>36</v>
      </c>
    </row>
    <row r="50" spans="1:16" ht="12.75" customHeight="1" x14ac:dyDescent="0.2">
      <c r="A50" s="63">
        <v>37</v>
      </c>
      <c r="B50" s="15" t="s">
        <v>41</v>
      </c>
      <c r="C50" s="2">
        <f t="shared" ref="C50:C53" si="49">D50+E50+F50+G50</f>
        <v>-174.93790671000002</v>
      </c>
      <c r="D50" s="2">
        <v>-1.4336392499999999</v>
      </c>
      <c r="E50" s="2">
        <v>2.9830363500000003</v>
      </c>
      <c r="F50" s="2">
        <v>-178.56960583</v>
      </c>
      <c r="G50" s="2">
        <v>2.0823020199999998</v>
      </c>
      <c r="H50" s="2">
        <f t="shared" ref="H50:H53" si="50">I50+J50+K50+L50</f>
        <v>-62.963042200000004</v>
      </c>
      <c r="I50" s="2">
        <v>-32.825188439999998</v>
      </c>
      <c r="J50" s="2">
        <v>0.32541484999999987</v>
      </c>
      <c r="K50" s="2">
        <v>-32.291666440000007</v>
      </c>
      <c r="L50" s="2">
        <v>1.8283978300000001</v>
      </c>
      <c r="M50" s="2">
        <f t="shared" ref="M50:M53" si="51">N50+O50</f>
        <v>-32.596115270000006</v>
      </c>
      <c r="N50" s="2">
        <v>-33.599867770000003</v>
      </c>
      <c r="O50" s="2">
        <v>1.0037525</v>
      </c>
      <c r="P50" s="65">
        <v>37</v>
      </c>
    </row>
    <row r="51" spans="1:16" ht="12.75" customHeight="1" x14ac:dyDescent="0.2">
      <c r="A51" s="63">
        <v>38</v>
      </c>
      <c r="B51" s="15" t="s">
        <v>42</v>
      </c>
      <c r="C51" s="2">
        <f t="shared" si="49"/>
        <v>611.2150362299999</v>
      </c>
      <c r="D51" s="2">
        <v>-144.68302976000001</v>
      </c>
      <c r="E51" s="2">
        <v>365.08290656999998</v>
      </c>
      <c r="F51" s="2">
        <v>110.17854158000002</v>
      </c>
      <c r="G51" s="2">
        <v>280.63661783999999</v>
      </c>
      <c r="H51" s="2">
        <f t="shared" si="50"/>
        <v>108.72593466000004</v>
      </c>
      <c r="I51" s="2">
        <v>-117.62290969</v>
      </c>
      <c r="J51" s="2">
        <v>-105.5790777</v>
      </c>
      <c r="K51" s="2">
        <v>172.58019814000002</v>
      </c>
      <c r="L51" s="2">
        <v>159.34772391000001</v>
      </c>
      <c r="M51" s="2">
        <f t="shared" si="51"/>
        <v>556.6716395499999</v>
      </c>
      <c r="N51" s="2">
        <v>-139.71439910000001</v>
      </c>
      <c r="O51" s="2">
        <v>696.38603864999993</v>
      </c>
      <c r="P51" s="65">
        <v>38</v>
      </c>
    </row>
    <row r="52" spans="1:16" ht="12.75" customHeight="1" x14ac:dyDescent="0.2">
      <c r="A52" s="63">
        <v>39</v>
      </c>
      <c r="B52" s="15" t="s">
        <v>43</v>
      </c>
      <c r="C52" s="2">
        <f t="shared" si="49"/>
        <v>5838.6077845500004</v>
      </c>
      <c r="D52" s="2">
        <v>1075.0909713600001</v>
      </c>
      <c r="E52" s="2">
        <v>1754.79732831</v>
      </c>
      <c r="F52" s="2">
        <v>1676.0607563799999</v>
      </c>
      <c r="G52" s="2">
        <v>1332.6587285000003</v>
      </c>
      <c r="H52" s="2">
        <f t="shared" si="50"/>
        <v>3468.0217658400006</v>
      </c>
      <c r="I52" s="2">
        <v>1091.60586898</v>
      </c>
      <c r="J52" s="2">
        <v>1461.7069817400002</v>
      </c>
      <c r="K52" s="2">
        <v>-683.95525743999997</v>
      </c>
      <c r="L52" s="2">
        <v>1598.6641725600005</v>
      </c>
      <c r="M52" s="2">
        <f t="shared" si="51"/>
        <v>-1104.3132862400003</v>
      </c>
      <c r="N52" s="2">
        <v>-669.04041294000012</v>
      </c>
      <c r="O52" s="2">
        <v>-435.27287330000013</v>
      </c>
      <c r="P52" s="65">
        <v>39</v>
      </c>
    </row>
    <row r="53" spans="1:16" ht="12.75" customHeight="1" x14ac:dyDescent="0.2">
      <c r="A53" s="63">
        <v>40</v>
      </c>
      <c r="B53" s="15" t="s">
        <v>44</v>
      </c>
      <c r="C53" s="2">
        <f t="shared" si="49"/>
        <v>-534.32866703999991</v>
      </c>
      <c r="D53" s="2">
        <v>-107.40864757000001</v>
      </c>
      <c r="E53" s="2">
        <v>-46.103191819999992</v>
      </c>
      <c r="F53" s="2">
        <v>-329.05518660999996</v>
      </c>
      <c r="G53" s="2">
        <v>-51.761641039999994</v>
      </c>
      <c r="H53" s="2">
        <f t="shared" si="50"/>
        <v>52.568370610000102</v>
      </c>
      <c r="I53" s="2">
        <v>38.117401770000043</v>
      </c>
      <c r="J53" s="2">
        <v>20.504443380000041</v>
      </c>
      <c r="K53" s="2">
        <v>130.06189765000002</v>
      </c>
      <c r="L53" s="2">
        <v>-136.11537219000002</v>
      </c>
      <c r="M53" s="2">
        <f t="shared" si="51"/>
        <v>-27.524251379999995</v>
      </c>
      <c r="N53" s="2">
        <v>-92.565633610000006</v>
      </c>
      <c r="O53" s="2">
        <v>65.041382230000011</v>
      </c>
      <c r="P53" s="65">
        <v>40</v>
      </c>
    </row>
    <row r="54" spans="1:16" ht="12.75" customHeight="1" x14ac:dyDescent="0.2">
      <c r="A54" s="63">
        <v>41</v>
      </c>
      <c r="B54" s="15" t="s">
        <v>45</v>
      </c>
      <c r="C54" s="64">
        <f t="shared" ref="C54:O54" si="52">C33+C34</f>
        <v>4253.592127424994</v>
      </c>
      <c r="D54" s="64">
        <f t="shared" si="52"/>
        <v>1965.1981011799992</v>
      </c>
      <c r="E54" s="64">
        <f t="shared" si="52"/>
        <v>147.10748136999831</v>
      </c>
      <c r="F54" s="64">
        <f t="shared" si="52"/>
        <v>646.32497928999987</v>
      </c>
      <c r="G54" s="64">
        <f t="shared" si="52"/>
        <v>1494.9615655850007</v>
      </c>
      <c r="H54" s="64">
        <f t="shared" si="52"/>
        <v>-2117.3521308600039</v>
      </c>
      <c r="I54" s="64">
        <f t="shared" si="52"/>
        <v>-959.46313040000257</v>
      </c>
      <c r="J54" s="64">
        <f t="shared" si="52"/>
        <v>1481.9705763099996</v>
      </c>
      <c r="K54" s="64">
        <f t="shared" si="52"/>
        <v>-424.00446808999993</v>
      </c>
      <c r="L54" s="64">
        <f t="shared" si="52"/>
        <v>-2215.8551086800026</v>
      </c>
      <c r="M54" s="64">
        <f t="shared" si="52"/>
        <v>1887.573173069997</v>
      </c>
      <c r="N54" s="64">
        <f t="shared" si="52"/>
        <v>3162.6846186499984</v>
      </c>
      <c r="O54" s="64">
        <f t="shared" si="52"/>
        <v>-1275.1114455799998</v>
      </c>
      <c r="P54" s="65">
        <v>41</v>
      </c>
    </row>
    <row r="55" spans="1:16" ht="12.75" customHeight="1" x14ac:dyDescent="0.2">
      <c r="A55" s="63">
        <v>42</v>
      </c>
      <c r="B55" s="15" t="s">
        <v>46</v>
      </c>
      <c r="C55" s="64">
        <f t="shared" ref="C55:O55" si="53">-C54-C57</f>
        <v>-6133.0539175849935</v>
      </c>
      <c r="D55" s="64">
        <f t="shared" si="53"/>
        <v>-1340.9124441099991</v>
      </c>
      <c r="E55" s="64">
        <f t="shared" si="53"/>
        <v>-1209.4345512699983</v>
      </c>
      <c r="F55" s="64">
        <f t="shared" si="53"/>
        <v>-2932.6790875799998</v>
      </c>
      <c r="G55" s="64">
        <f t="shared" si="53"/>
        <v>-650.02783462500065</v>
      </c>
      <c r="H55" s="64">
        <f t="shared" si="53"/>
        <v>1487.4639323400033</v>
      </c>
      <c r="I55" s="64">
        <f t="shared" si="53"/>
        <v>753.31430753000257</v>
      </c>
      <c r="J55" s="64">
        <f t="shared" si="53"/>
        <v>-2185.3232820299995</v>
      </c>
      <c r="K55" s="64">
        <f t="shared" si="53"/>
        <v>-870.48930311000038</v>
      </c>
      <c r="L55" s="64">
        <f t="shared" si="53"/>
        <v>3789.9622099500025</v>
      </c>
      <c r="M55" s="64">
        <f t="shared" si="53"/>
        <v>-3397.6992538399973</v>
      </c>
      <c r="N55" s="64">
        <f t="shared" si="53"/>
        <v>-2322.9196724399981</v>
      </c>
      <c r="O55" s="64">
        <f t="shared" si="53"/>
        <v>-1074.779581400001</v>
      </c>
      <c r="P55" s="65">
        <v>42</v>
      </c>
    </row>
    <row r="56" spans="1:16" ht="12.75" customHeight="1" x14ac:dyDescent="0.2">
      <c r="A56" s="63">
        <v>43</v>
      </c>
      <c r="B56" s="15" t="s">
        <v>47</v>
      </c>
      <c r="C56" s="64">
        <f t="shared" ref="C56:O56" si="54">C54+C55</f>
        <v>-1879.4617901599995</v>
      </c>
      <c r="D56" s="64">
        <f t="shared" si="54"/>
        <v>624.28565707000007</v>
      </c>
      <c r="E56" s="64">
        <f t="shared" si="54"/>
        <v>-1062.3270699</v>
      </c>
      <c r="F56" s="64">
        <f t="shared" si="54"/>
        <v>-2286.3541082900001</v>
      </c>
      <c r="G56" s="64">
        <f t="shared" si="54"/>
        <v>844.93373096000005</v>
      </c>
      <c r="H56" s="64">
        <f t="shared" si="54"/>
        <v>-629.88819852000051</v>
      </c>
      <c r="I56" s="64">
        <f t="shared" si="54"/>
        <v>-206.14882287</v>
      </c>
      <c r="J56" s="64">
        <f t="shared" si="54"/>
        <v>-703.3527057199999</v>
      </c>
      <c r="K56" s="64">
        <f t="shared" si="54"/>
        <v>-1294.4937712000003</v>
      </c>
      <c r="L56" s="64">
        <f t="shared" si="54"/>
        <v>1574.1071012699999</v>
      </c>
      <c r="M56" s="64">
        <f t="shared" si="54"/>
        <v>-1510.1260807700003</v>
      </c>
      <c r="N56" s="64">
        <f t="shared" si="54"/>
        <v>839.76494621000029</v>
      </c>
      <c r="O56" s="64">
        <f t="shared" si="54"/>
        <v>-2349.8910269800008</v>
      </c>
      <c r="P56" s="65">
        <v>43</v>
      </c>
    </row>
    <row r="57" spans="1:16" ht="12.75" customHeight="1" x14ac:dyDescent="0.2">
      <c r="A57" s="63">
        <v>44</v>
      </c>
      <c r="B57" s="15" t="s">
        <v>48</v>
      </c>
      <c r="C57" s="64">
        <f>C58+C59+C60</f>
        <v>1879.4617901599995</v>
      </c>
      <c r="D57" s="64">
        <f t="shared" ref="D57:G57" si="55">D58+D59+D60</f>
        <v>-624.28565707000007</v>
      </c>
      <c r="E57" s="64">
        <f t="shared" si="55"/>
        <v>1062.3270699</v>
      </c>
      <c r="F57" s="64">
        <f t="shared" si="55"/>
        <v>2286.3541082900001</v>
      </c>
      <c r="G57" s="64">
        <f t="shared" si="55"/>
        <v>-844.93373096000005</v>
      </c>
      <c r="H57" s="64">
        <f>H58+H59+H60</f>
        <v>629.8881985200004</v>
      </c>
      <c r="I57" s="64">
        <f t="shared" ref="I57:L57" si="56">I58+I59+I60</f>
        <v>206.14882286999998</v>
      </c>
      <c r="J57" s="64">
        <f t="shared" si="56"/>
        <v>703.35270572000002</v>
      </c>
      <c r="K57" s="64">
        <f t="shared" si="56"/>
        <v>1294.4937712000003</v>
      </c>
      <c r="L57" s="64">
        <f t="shared" si="56"/>
        <v>-1574.1071012699999</v>
      </c>
      <c r="M57" s="64">
        <f>M58+M59+M60</f>
        <v>1510.1260807700005</v>
      </c>
      <c r="N57" s="64">
        <f t="shared" ref="N57:O57" si="57">N58+N59+N60</f>
        <v>-839.76494621000018</v>
      </c>
      <c r="O57" s="64">
        <f t="shared" si="57"/>
        <v>2349.8910269800008</v>
      </c>
      <c r="P57" s="65">
        <v>44</v>
      </c>
    </row>
    <row r="58" spans="1:16" ht="12.75" customHeight="1" x14ac:dyDescent="0.2">
      <c r="A58" s="63">
        <v>45</v>
      </c>
      <c r="B58" s="15" t="s">
        <v>49</v>
      </c>
      <c r="C58" s="2">
        <f t="shared" ref="C58:C60" si="58">D58+E58+F58+G58</f>
        <v>1919.6061515799995</v>
      </c>
      <c r="D58" s="2">
        <v>-804.56250636000004</v>
      </c>
      <c r="E58" s="2">
        <v>780.96892233999984</v>
      </c>
      <c r="F58" s="2">
        <v>2387.89572112</v>
      </c>
      <c r="G58" s="2">
        <v>-444.69598552000002</v>
      </c>
      <c r="H58" s="2">
        <f t="shared" ref="H58:H60" si="59">I58+J58+K58+L58</f>
        <v>123.61736485000029</v>
      </c>
      <c r="I58" s="2">
        <v>1.6317190100000001</v>
      </c>
      <c r="J58" s="2">
        <v>873.90527652000003</v>
      </c>
      <c r="K58" s="2">
        <v>1266.1871809500003</v>
      </c>
      <c r="L58" s="2">
        <v>-2018.1068116299998</v>
      </c>
      <c r="M58" s="2">
        <f t="shared" ref="M58:M60" si="60">N58+O58</f>
        <v>1323.6312385600004</v>
      </c>
      <c r="N58" s="2">
        <v>-1187.8740361800001</v>
      </c>
      <c r="O58" s="2">
        <v>2511.5052747400005</v>
      </c>
      <c r="P58" s="65">
        <v>45</v>
      </c>
    </row>
    <row r="59" spans="1:16" ht="12.75" customHeight="1" x14ac:dyDescent="0.2">
      <c r="A59" s="63">
        <v>46</v>
      </c>
      <c r="B59" s="15" t="s">
        <v>50</v>
      </c>
      <c r="C59" s="2">
        <f t="shared" si="58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59"/>
        <v>-125.4271</v>
      </c>
      <c r="I59" s="3">
        <v>0</v>
      </c>
      <c r="J59" s="3">
        <v>0</v>
      </c>
      <c r="K59" s="3">
        <v>-63.444099999999999</v>
      </c>
      <c r="L59" s="3">
        <v>-61.982999999999997</v>
      </c>
      <c r="M59" s="2">
        <f t="shared" si="60"/>
        <v>-124.60244532999999</v>
      </c>
      <c r="N59" s="3">
        <v>-62.401545329999998</v>
      </c>
      <c r="O59" s="3">
        <v>-62.200899999999997</v>
      </c>
      <c r="P59" s="65">
        <v>46</v>
      </c>
    </row>
    <row r="60" spans="1:16" ht="12.75" customHeight="1" x14ac:dyDescent="0.2">
      <c r="A60" s="63">
        <v>47</v>
      </c>
      <c r="B60" s="15" t="s">
        <v>51</v>
      </c>
      <c r="C60" s="2">
        <f t="shared" si="58"/>
        <v>-40.144361419999939</v>
      </c>
      <c r="D60" s="2">
        <v>180.27684929</v>
      </c>
      <c r="E60" s="2">
        <v>281.35814756000002</v>
      </c>
      <c r="F60" s="2">
        <v>-101.54161282999996</v>
      </c>
      <c r="G60" s="2">
        <v>-400.23774543999997</v>
      </c>
      <c r="H60" s="2">
        <f t="shared" si="59"/>
        <v>631.69793367000011</v>
      </c>
      <c r="I60" s="2">
        <v>204.51710385999996</v>
      </c>
      <c r="J60" s="2">
        <v>-170.55257080000001</v>
      </c>
      <c r="K60" s="2">
        <v>91.750690249999991</v>
      </c>
      <c r="L60" s="2">
        <v>505.98271036000011</v>
      </c>
      <c r="M60" s="2">
        <f t="shared" si="60"/>
        <v>311.09728754000002</v>
      </c>
      <c r="N60" s="2">
        <v>410.51063529999999</v>
      </c>
      <c r="O60" s="2">
        <v>-99.413347759999994</v>
      </c>
      <c r="P60" s="65">
        <v>47</v>
      </c>
    </row>
    <row r="61" spans="1:16" ht="6" customHeight="1" x14ac:dyDescent="0.2">
      <c r="A61" s="66"/>
      <c r="B61" s="6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68"/>
    </row>
    <row r="62" spans="1:16" ht="6" customHeight="1" x14ac:dyDescent="0.2">
      <c r="B62" s="69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6" ht="12.75" customHeight="1" x14ac:dyDescent="0.2">
      <c r="A63" s="8" t="s">
        <v>53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6" ht="12.75" customHeight="1" x14ac:dyDescent="0.2">
      <c r="A64" s="33" t="s">
        <v>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ht="12.75" customHeight="1" x14ac:dyDescent="0.2">
      <c r="A65" s="8" t="s">
        <v>55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2.75" customHeight="1" x14ac:dyDescent="0.2">
      <c r="A66" s="33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2.75" customHeight="1" x14ac:dyDescent="0.2">
      <c r="A67" s="33" t="s">
        <v>11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3:15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3:15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3:15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3:15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3:15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3:15" ht="12.75" customHeight="1" x14ac:dyDescent="0.2">
      <c r="C86" s="7"/>
      <c r="D86" s="10"/>
      <c r="E86" s="10"/>
      <c r="F86" s="10"/>
      <c r="G86" s="10"/>
      <c r="H86" s="7"/>
      <c r="I86" s="7"/>
      <c r="J86" s="7"/>
      <c r="K86" s="7"/>
      <c r="L86" s="7"/>
      <c r="M86" s="7"/>
      <c r="N86" s="7"/>
      <c r="O86" s="7"/>
    </row>
    <row r="87" spans="3:15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3:15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3:15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3:15" ht="12.75" customHeight="1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3:15" ht="12.75" customHeight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3:15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3:15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3:15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3:15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3:15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3:15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3:15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3:15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3:15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3:15" ht="12.75" customHeight="1" x14ac:dyDescent="0.2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3:15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3:15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5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3:15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3:15" ht="12.75" customHeight="1" x14ac:dyDescent="0.2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3:15" ht="12.75" customHeight="1" x14ac:dyDescent="0.2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3:15" ht="12.75" customHeight="1" x14ac:dyDescent="0.2"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3:15" ht="12.75" customHeight="1" x14ac:dyDescent="0.2"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</row>
    <row r="110" spans="3:15" ht="12.75" customHeight="1" x14ac:dyDescent="0.2"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3:15" ht="12.75" customHeight="1" x14ac:dyDescent="0.2">
      <c r="C111" s="72"/>
      <c r="D111" s="72"/>
      <c r="E111" s="72"/>
      <c r="F111" s="72"/>
      <c r="G111" s="72"/>
      <c r="H111" s="70"/>
      <c r="I111" s="70"/>
      <c r="J111" s="70"/>
      <c r="K111" s="70"/>
      <c r="L111" s="70"/>
      <c r="M111" s="70"/>
      <c r="N111" s="70"/>
      <c r="O111" s="70"/>
    </row>
    <row r="112" spans="3:15" ht="12.75" customHeight="1" x14ac:dyDescent="0.2"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</row>
    <row r="113" spans="3:15" ht="12.75" customHeight="1" x14ac:dyDescent="0.2"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</row>
    <row r="114" spans="3:15" ht="12.75" customHeight="1" x14ac:dyDescent="0.2"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2024-09-27T21:40:15Z</cp:lastPrinted>
  <dcterms:created xsi:type="dcterms:W3CDTF">2018-11-21T20:09:16Z</dcterms:created>
  <dcterms:modified xsi:type="dcterms:W3CDTF">2024-09-27T21:45:19Z</dcterms:modified>
</cp:coreProperties>
</file>